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20" windowHeight="9495" activeTab="0"/>
  </bookViews>
  <sheets>
    <sheet name="Sheet4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<sst xmlns="http://schemas.openxmlformats.org/spreadsheetml/2006/main" count="20" uniqueCount="18">
  <si>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x1</t>
  </si>
  <si>
    <t>x2</t>
  </si>
  <si>
    <t>Genetic Correlation</t>
  </si>
  <si>
    <t>Correlation (realized)</t>
  </si>
  <si>
    <t>prop</t>
  </si>
  <si>
    <t>x</t>
  </si>
  <si>
    <t>z</t>
  </si>
  <si>
    <t>z/p</t>
  </si>
  <si>
    <t>order stats</t>
  </si>
  <si>
    <t>Response</t>
  </si>
  <si>
    <t>SD Tr1</t>
  </si>
  <si>
    <t>SD Tr2</t>
  </si>
  <si>
    <t>top50%</t>
  </si>
  <si>
    <t>TrueBV</t>
  </si>
  <si>
    <t>EBV</t>
  </si>
  <si>
    <t>top10%</t>
  </si>
  <si>
    <t>BV</t>
  </si>
  <si>
    <t>top20%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</si>
</sst>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47">
    <font>
      <sz val="10"/>
      <name val="Arial"/>
      <family val="0"/>
    </font>
    <font>
      <sz val="8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48"/>
      <name val="Arial"/>
      <family val="2"/>
    </font>
    <font>
      <sz val="3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30"/>
      <color indexed="8"/>
      <name val="Calibri"/>
      <family val="2"/>
    </font>
    <font>
      <b/>
      <sz val="54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174" fontId="0" fillId="33" borderId="0" xfId="0" applyNumberFormat="1" applyFill="1" applyAlignment="1">
      <alignment horizontal="center"/>
    </xf>
    <xf numFmtId="0" fontId="0" fillId="34" borderId="0" xfId="0" applyFill="1" applyAlignment="1">
      <alignment/>
    </xf>
    <xf numFmtId="2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173" fontId="5" fillId="34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174" fontId="0" fillId="3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4" fillId="35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"/>
          <c:y val="0.08475"/>
          <c:w val="0.9775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Sheet4!$BJ$3</c:f>
              <c:strCache>
                <c:ptCount val="1"/>
                <c:pt idx="0">
                  <c:v>TrueBV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Sheet4!$BI$4:$BI$103</c:f>
              <c:numCache/>
            </c:numRef>
          </c:xVal>
          <c:yVal>
            <c:numRef>
              <c:f>Sheet4!$BJ$4:$BJ$103</c:f>
              <c:numCache/>
            </c:numRef>
          </c:yVal>
          <c:smooth val="0"/>
        </c:ser>
        <c:axId val="7250141"/>
        <c:axId val="30497682"/>
      </c:scatterChart>
      <c:valAx>
        <c:axId val="7250141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7682"/>
        <c:crosses val="autoZero"/>
        <c:crossBetween val="midCat"/>
        <c:dispUnits/>
      </c:valAx>
      <c:valAx>
        <c:axId val="30497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501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400" b="1" i="0" u="none" baseline="0">
                <a:solidFill>
                  <a:srgbClr val="000000"/>
                </a:solidFill>
              </a:rPr>
              <a:t>TrueBV</a:t>
            </a:r>
          </a:p>
        </c:rich>
      </c:tx>
      <c:layout>
        <c:manualLayout>
          <c:xMode val="factor"/>
          <c:yMode val="factor"/>
          <c:x val="-0.00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4725"/>
          <c:w val="0.99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Sheet4!$BJ$3</c:f>
              <c:strCache>
                <c:ptCount val="1"/>
                <c:pt idx="0">
                  <c:v>TrueBV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Sheet4!$BI$4:$BI$103</c:f>
              <c:numCache/>
            </c:numRef>
          </c:xVal>
          <c:yVal>
            <c:numRef>
              <c:f>Sheet4!$BJ$4:$BJ$103</c:f>
              <c:numCache/>
            </c:numRef>
          </c:yVal>
          <c:smooth val="0"/>
        </c:ser>
        <c:axId val="23965275"/>
        <c:axId val="42991240"/>
      </c:scatterChart>
      <c:valAx>
        <c:axId val="23965275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3000" b="0" i="0" u="none" baseline="0">
                <a:solidFill>
                  <a:srgbClr val="000000"/>
                </a:solidFill>
              </a:defRPr>
            </a:pPr>
          </a:p>
        </c:txPr>
        <c:crossAx val="42991240"/>
        <c:crosses val="autoZero"/>
        <c:crossBetween val="midCat"/>
        <c:dispUnits/>
      </c:valAx>
      <c:valAx>
        <c:axId val="42991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3000" b="0" i="0" u="none" baseline="0">
                <a:solidFill>
                  <a:srgbClr val="000000"/>
                </a:solidFill>
              </a:defRPr>
            </a:pPr>
          </a:p>
        </c:txPr>
        <c:crossAx val="239652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400050</xdr:rowOff>
    </xdr:from>
    <xdr:to>
      <xdr:col>2</xdr:col>
      <xdr:colOff>4000500</xdr:colOff>
      <xdr:row>8</xdr:row>
      <xdr:rowOff>38100</xdr:rowOff>
    </xdr:to>
    <xdr:sp macro="[0]!simul">
      <xdr:nvSpPr>
        <xdr:cNvPr id="1" name="Text Box 3"/>
        <xdr:cNvSpPr txBox="1">
          <a:spLocks noChangeArrowheads="1"/>
        </xdr:cNvSpPr>
      </xdr:nvSpPr>
      <xdr:spPr>
        <a:xfrm>
          <a:off x="266700" y="1733550"/>
          <a:ext cx="3733800" cy="10096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68580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</a:t>
          </a:r>
        </a:p>
      </xdr:txBody>
    </xdr:sp>
    <xdr:clientData/>
  </xdr:twoCellAnchor>
  <xdr:twoCellAnchor>
    <xdr:from>
      <xdr:col>65</xdr:col>
      <xdr:colOff>476250</xdr:colOff>
      <xdr:row>37</xdr:row>
      <xdr:rowOff>228600</xdr:rowOff>
    </xdr:from>
    <xdr:to>
      <xdr:col>76</xdr:col>
      <xdr:colOff>304800</xdr:colOff>
      <xdr:row>63</xdr:row>
      <xdr:rowOff>19050</xdr:rowOff>
    </xdr:to>
    <xdr:graphicFrame>
      <xdr:nvGraphicFramePr>
        <xdr:cNvPr id="2" name="Chart 4"/>
        <xdr:cNvGraphicFramePr/>
      </xdr:nvGraphicFramePr>
      <xdr:xfrm>
        <a:off x="47472600" y="8258175"/>
        <a:ext cx="66103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8</xdr:row>
      <xdr:rowOff>133350</xdr:rowOff>
    </xdr:from>
    <xdr:to>
      <xdr:col>50</xdr:col>
      <xdr:colOff>57150</xdr:colOff>
      <xdr:row>111</xdr:row>
      <xdr:rowOff>133350</xdr:rowOff>
    </xdr:to>
    <xdr:graphicFrame>
      <xdr:nvGraphicFramePr>
        <xdr:cNvPr id="3" name="Chart 5"/>
        <xdr:cNvGraphicFramePr/>
      </xdr:nvGraphicFramePr>
      <xdr:xfrm>
        <a:off x="8515350" y="2838450"/>
        <a:ext cx="28860750" cy="1787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74</xdr:col>
      <xdr:colOff>276225</xdr:colOff>
      <xdr:row>52</xdr:row>
      <xdr:rowOff>47625</xdr:rowOff>
    </xdr:from>
    <xdr:to>
      <xdr:col>76</xdr:col>
      <xdr:colOff>152400</xdr:colOff>
      <xdr:row>54</xdr:row>
      <xdr:rowOff>142875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2816125" y="11077575"/>
          <a:ext cx="1114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EBV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J128"/>
  <sheetViews>
    <sheetView tabSelected="1" zoomScale="34" zoomScaleNormal="34" zoomScalePageLayoutView="0" workbookViewId="0" topLeftCell="I10">
      <selection activeCell="F4" sqref="F4"/>
    </sheetView>
  </sheetViews>
  <sheetFormatPr defaultColWidth="9.140625" defaultRowHeight="12.75"/>
  <cols>
    <col min="1" max="2" width="0" style="0" hidden="1" customWidth="1"/>
    <col min="3" max="3" width="65.7109375" style="0" customWidth="1"/>
    <col min="4" max="4" width="18.7109375" style="0" customWidth="1"/>
    <col min="5" max="5" width="14.8515625" style="0" customWidth="1"/>
    <col min="7" max="7" width="15.8515625" style="0" customWidth="1"/>
    <col min="32" max="32" width="13.8515625" style="0" customWidth="1"/>
    <col min="33" max="33" width="19.00390625" style="0" customWidth="1"/>
    <col min="38" max="38" width="21.57421875" style="0" bestFit="1" customWidth="1"/>
    <col min="44" max="44" width="18.421875" style="0" customWidth="1"/>
    <col min="49" max="49" width="15.140625" style="0" bestFit="1" customWidth="1"/>
    <col min="54" max="54" width="10.140625" style="6" bestFit="1" customWidth="1"/>
    <col min="55" max="55" width="11.140625" style="6" bestFit="1" customWidth="1"/>
    <col min="56" max="56" width="10.140625" style="6" bestFit="1" customWidth="1"/>
    <col min="57" max="57" width="11.140625" style="6" bestFit="1" customWidth="1"/>
    <col min="58" max="58" width="10.140625" style="0" bestFit="1" customWidth="1"/>
    <col min="59" max="67" width="9.28125" style="0" bestFit="1" customWidth="1"/>
    <col min="69" max="69" width="9.28125" style="0" bestFit="1" customWidth="1"/>
    <col min="72" max="81" width="9.28125" style="0" bestFit="1" customWidth="1"/>
    <col min="84" max="93" width="9.28125" style="0" bestFit="1" customWidth="1"/>
    <col min="95" max="95" width="9.28125" style="0" bestFit="1" customWidth="1"/>
  </cols>
  <sheetData>
    <row r="1" spans="1:45" ht="45" thickBot="1">
      <c r="A1" t="s">
        <v>0</v>
      </c>
      <c r="B1" t="s">
        <v>1</v>
      </c>
      <c r="C1" s="2" t="s">
        <v>2</v>
      </c>
      <c r="D1" s="3" t="s">
        <v>10</v>
      </c>
      <c r="E1" s="3" t="s">
        <v>11</v>
      </c>
      <c r="F1" s="5"/>
      <c r="G1" s="5" t="s">
        <v>3</v>
      </c>
      <c r="H1" s="5"/>
      <c r="AG1" s="3" t="s">
        <v>12</v>
      </c>
      <c r="AH1" s="3"/>
      <c r="AI1" s="3"/>
      <c r="AJ1" s="3"/>
      <c r="AK1" s="3"/>
      <c r="AL1" s="3" t="s">
        <v>17</v>
      </c>
      <c r="AM1" s="3"/>
      <c r="AN1" s="3"/>
      <c r="AO1" s="3"/>
      <c r="AP1" s="3"/>
      <c r="AQ1" s="3"/>
      <c r="AR1" s="3" t="s">
        <v>15</v>
      </c>
      <c r="AS1" s="3"/>
    </row>
    <row r="2" spans="1:51" ht="60" thickBot="1">
      <c r="A2">
        <f>STDEV(A4:A103)</f>
        <v>1.0766798204177666</v>
      </c>
      <c r="B2">
        <f>STDEV(B4:B103)</f>
        <v>0.9937766016868234</v>
      </c>
      <c r="C2" s="19">
        <v>0.9</v>
      </c>
      <c r="D2" s="5">
        <f>STDEV(D4:D103)</f>
        <v>1.0537562222319952</v>
      </c>
      <c r="E2" s="4">
        <f>STDEV(E4:E103)</f>
        <v>0.9022357632875745</v>
      </c>
      <c r="F2" s="5"/>
      <c r="G2" s="4">
        <f>CORREL(D3:D102,E3:E102)</f>
        <v>0.9095631007728399</v>
      </c>
      <c r="H2" s="5"/>
      <c r="V2" s="9"/>
      <c r="W2" s="9"/>
      <c r="X2" s="9"/>
      <c r="Y2" s="9"/>
      <c r="Z2" s="9"/>
      <c r="AA2" s="16" t="s">
        <v>9</v>
      </c>
      <c r="AB2" s="21" t="s">
        <v>16</v>
      </c>
      <c r="AC2" s="12"/>
      <c r="AD2" s="9"/>
      <c r="AE2" s="9"/>
      <c r="AF2" s="10"/>
      <c r="AG2" s="13">
        <f>AVERAGE(D4:D53)</f>
        <v>0.7846378682135928</v>
      </c>
      <c r="AH2" s="11"/>
      <c r="AI2" s="11"/>
      <c r="AJ2" s="11"/>
      <c r="AK2" s="11"/>
      <c r="AL2" s="10">
        <f>AVERAGE(D4:D23)</f>
        <v>1.4138222793390467</v>
      </c>
      <c r="AM2" s="11"/>
      <c r="AN2" s="11"/>
      <c r="AO2" s="11"/>
      <c r="AP2" s="11"/>
      <c r="AQ2" s="11"/>
      <c r="AR2" s="10">
        <f>AVERAGE(D4:D13)</f>
        <v>1.6424408204232885</v>
      </c>
      <c r="AS2" s="11"/>
      <c r="AT2" s="9"/>
      <c r="AX2" s="1"/>
      <c r="AY2" s="1"/>
    </row>
    <row r="3" spans="4:62" ht="44.25">
      <c r="D3" s="20" t="s">
        <v>13</v>
      </c>
      <c r="E3" s="20" t="s">
        <v>14</v>
      </c>
      <c r="V3" s="9"/>
      <c r="W3" s="9"/>
      <c r="X3" s="9"/>
      <c r="Y3" s="9"/>
      <c r="Z3" s="9"/>
      <c r="AA3" s="16" t="s">
        <v>9</v>
      </c>
      <c r="AB3" s="21" t="s">
        <v>14</v>
      </c>
      <c r="AC3" s="12"/>
      <c r="AD3" s="9"/>
      <c r="AE3" s="9"/>
      <c r="AF3" s="11"/>
      <c r="AG3" s="13">
        <f>AVERAGE(E4:E53)</f>
        <v>0.7208514414408017</v>
      </c>
      <c r="AH3" s="11"/>
      <c r="AI3" s="11"/>
      <c r="AJ3" s="11"/>
      <c r="AK3" s="11"/>
      <c r="AL3" s="10">
        <f>AVERAGE(E4:E23)</f>
        <v>1.246667231494992</v>
      </c>
      <c r="AM3" s="11"/>
      <c r="AN3" s="11"/>
      <c r="AO3" s="11"/>
      <c r="AP3" s="11"/>
      <c r="AQ3" s="11"/>
      <c r="AR3" s="10">
        <f>AVERAGE(E4:E13)</f>
        <v>1.50571424469595</v>
      </c>
      <c r="AS3" s="11"/>
      <c r="AT3" s="9"/>
      <c r="BB3" s="6" t="s">
        <v>4</v>
      </c>
      <c r="BC3" s="6" t="s">
        <v>5</v>
      </c>
      <c r="BD3" s="6" t="s">
        <v>6</v>
      </c>
      <c r="BE3" s="6" t="s">
        <v>7</v>
      </c>
      <c r="BF3" s="6" t="s">
        <v>8</v>
      </c>
      <c r="BI3" t="str">
        <f>E3</f>
        <v>EBV</v>
      </c>
      <c r="BJ3" t="str">
        <f>D3</f>
        <v>TrueBV</v>
      </c>
    </row>
    <row r="4" spans="1:62" ht="12.75">
      <c r="A4">
        <v>2.8353679226711392</v>
      </c>
      <c r="B4">
        <v>1.251978574146051</v>
      </c>
      <c r="D4" s="8">
        <v>2.4209067940370974</v>
      </c>
      <c r="E4" s="17">
        <v>1.8040549789159637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BB4" s="7">
        <f>(ROW(BB4)-3)/50</f>
        <v>0.02</v>
      </c>
      <c r="BC4" s="7">
        <f>NORMSINV(BB4)</f>
        <v>-2.053748910631824</v>
      </c>
      <c r="BD4" s="7">
        <f>EXP(-0.5*(BC4^2))/SQRT(2*PI())</f>
        <v>0.048418135880741946</v>
      </c>
      <c r="BE4" s="7">
        <f aca="true" t="shared" si="0" ref="BE4:BE17">BD4/BB4</f>
        <v>2.4209067940370974</v>
      </c>
      <c r="BF4" s="7">
        <f>(BE4+BE5)/2</f>
        <v>2.2876255723433125</v>
      </c>
      <c r="BI4">
        <f aca="true" t="shared" si="1" ref="BI4:BI67">E4</f>
        <v>1.8040549789159637</v>
      </c>
      <c r="BJ4">
        <f aca="true" t="shared" si="2" ref="BJ4:BJ67">D4</f>
        <v>2.4209067940370974</v>
      </c>
    </row>
    <row r="5" spans="1:62" ht="12.75">
      <c r="A5">
        <v>2.375654730712995</v>
      </c>
      <c r="B5">
        <v>-0.6549066711158957</v>
      </c>
      <c r="D5" s="8">
        <v>1.2022262319129327</v>
      </c>
      <c r="E5" s="17">
        <v>1.688409445042024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BB5" s="7">
        <f aca="true" t="shared" si="3" ref="BB5:BB52">(ROW(BB5)-3)/50</f>
        <v>0.04</v>
      </c>
      <c r="BC5" s="7">
        <f aca="true" t="shared" si="4" ref="BC5:BC68">NORMSINV(BB5)</f>
        <v>-1.7506860712521712</v>
      </c>
      <c r="BD5" s="7">
        <f aca="true" t="shared" si="5" ref="BD5:BD68">EXP(-0.5*(BC5^2))/SQRT(2*PI())</f>
        <v>0.0861737740259811</v>
      </c>
      <c r="BE5" s="7">
        <f t="shared" si="0"/>
        <v>2.1543443506495277</v>
      </c>
      <c r="BF5" s="7">
        <f>(BE5+BE6)/2</f>
        <v>2.069863551930261</v>
      </c>
      <c r="BI5">
        <f t="shared" si="1"/>
        <v>1.688409445042024</v>
      </c>
      <c r="BJ5">
        <f t="shared" si="2"/>
        <v>1.2022262319129327</v>
      </c>
    </row>
    <row r="6" spans="1:62" ht="12.75">
      <c r="A6">
        <v>2.20568836084567</v>
      </c>
      <c r="B6">
        <v>1.4437546269618906</v>
      </c>
      <c r="D6" s="8">
        <v>1.9853827532109942</v>
      </c>
      <c r="E6" s="17">
        <v>1.6606268225685823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BB6" s="7">
        <f t="shared" si="3"/>
        <v>0.06</v>
      </c>
      <c r="BC6" s="7">
        <f t="shared" si="4"/>
        <v>-1.5547735945968548</v>
      </c>
      <c r="BD6" s="7">
        <f t="shared" si="5"/>
        <v>0.11912296519265965</v>
      </c>
      <c r="BE6" s="7">
        <f t="shared" si="0"/>
        <v>1.9853827532109942</v>
      </c>
      <c r="BF6" s="7"/>
      <c r="BI6">
        <f t="shared" si="1"/>
        <v>1.6606268225685823</v>
      </c>
      <c r="BJ6">
        <f t="shared" si="2"/>
        <v>1.9853827532109942</v>
      </c>
    </row>
    <row r="7" spans="1:62" ht="12.75">
      <c r="A7">
        <v>1.9929575501009822</v>
      </c>
      <c r="B7">
        <v>-0.5664878699462861</v>
      </c>
      <c r="D7" s="8">
        <v>1.345879926250451</v>
      </c>
      <c r="E7" s="17">
        <v>1.5395500246807223</v>
      </c>
      <c r="AW7" s="1"/>
      <c r="BB7" s="7">
        <f t="shared" si="3"/>
        <v>0.08</v>
      </c>
      <c r="BC7" s="7">
        <f t="shared" si="4"/>
        <v>-1.4050715603096329</v>
      </c>
      <c r="BD7" s="7">
        <f t="shared" si="5"/>
        <v>0.14866622626165113</v>
      </c>
      <c r="BE7" s="7">
        <f t="shared" si="0"/>
        <v>1.858327828270639</v>
      </c>
      <c r="BF7" s="7"/>
      <c r="BI7">
        <f t="shared" si="1"/>
        <v>1.5395500246807223</v>
      </c>
      <c r="BJ7">
        <f t="shared" si="2"/>
        <v>1.345879926250451</v>
      </c>
    </row>
    <row r="8" spans="1:62" ht="12.75">
      <c r="A8">
        <v>1.9722119759535417</v>
      </c>
      <c r="B8">
        <v>0.8656729733047541</v>
      </c>
      <c r="D8" s="8">
        <v>1.5206983799084428</v>
      </c>
      <c r="E8" s="17">
        <v>1.4445894902998757</v>
      </c>
      <c r="AW8" s="1"/>
      <c r="BB8" s="7">
        <f t="shared" si="3"/>
        <v>0.1</v>
      </c>
      <c r="BC8" s="7">
        <f t="shared" si="4"/>
        <v>-1.2815515655446004</v>
      </c>
      <c r="BD8" s="7">
        <f t="shared" si="5"/>
        <v>0.17549833193248685</v>
      </c>
      <c r="BE8" s="7">
        <f t="shared" si="0"/>
        <v>1.7549833193248683</v>
      </c>
      <c r="BF8" s="7"/>
      <c r="BI8">
        <f t="shared" si="1"/>
        <v>1.4445894902998757</v>
      </c>
      <c r="BJ8">
        <f t="shared" si="2"/>
        <v>1.5206983799084428</v>
      </c>
    </row>
    <row r="9" spans="1:62" ht="12.75">
      <c r="A9">
        <v>1.918915586429648</v>
      </c>
      <c r="B9">
        <v>-0.08451706889900379</v>
      </c>
      <c r="D9" s="8">
        <v>2.1543443506495277</v>
      </c>
      <c r="E9" s="17">
        <v>1.440047668618905</v>
      </c>
      <c r="AW9" s="1"/>
      <c r="BB9" s="7">
        <f t="shared" si="3"/>
        <v>0.12</v>
      </c>
      <c r="BC9" s="7">
        <f t="shared" si="4"/>
        <v>-1.1749867920660901</v>
      </c>
      <c r="BD9" s="7">
        <f t="shared" si="5"/>
        <v>0.20004048378969966</v>
      </c>
      <c r="BE9" s="7">
        <f t="shared" si="0"/>
        <v>1.6670040315808305</v>
      </c>
      <c r="BF9" s="7"/>
      <c r="BI9">
        <f t="shared" si="1"/>
        <v>1.440047668618905</v>
      </c>
      <c r="BJ9">
        <f t="shared" si="2"/>
        <v>2.1543443506495277</v>
      </c>
    </row>
    <row r="10" spans="1:62" ht="12.75">
      <c r="A10">
        <v>1.8848459149012342</v>
      </c>
      <c r="B10">
        <v>0.4871981218457222</v>
      </c>
      <c r="D10" s="8">
        <v>1.7549833193248683</v>
      </c>
      <c r="E10" s="17">
        <v>1.4027359007913494</v>
      </c>
      <c r="AW10" s="1"/>
      <c r="BB10" s="7">
        <f t="shared" si="3"/>
        <v>0.14</v>
      </c>
      <c r="BC10" s="7">
        <f t="shared" si="4"/>
        <v>-1.080319340814956</v>
      </c>
      <c r="BD10" s="7">
        <f t="shared" si="5"/>
        <v>0.2225767101055597</v>
      </c>
      <c r="BE10" s="7">
        <f t="shared" si="0"/>
        <v>1.5898336436111407</v>
      </c>
      <c r="BF10" s="7"/>
      <c r="BI10">
        <f t="shared" si="1"/>
        <v>1.4027359007913494</v>
      </c>
      <c r="BJ10">
        <f t="shared" si="2"/>
        <v>1.7549833193248683</v>
      </c>
    </row>
    <row r="11" spans="1:62" ht="12.75">
      <c r="A11">
        <v>1.8545415514381602</v>
      </c>
      <c r="B11">
        <v>-0.04258481567376293</v>
      </c>
      <c r="D11" s="8">
        <v>1.2953049723348569</v>
      </c>
      <c r="E11" s="17">
        <v>1.3929210496541782</v>
      </c>
      <c r="AW11" s="1"/>
      <c r="BB11" s="7">
        <f t="shared" si="3"/>
        <v>0.16</v>
      </c>
      <c r="BC11" s="7">
        <f t="shared" si="4"/>
        <v>-0.9944578832097533</v>
      </c>
      <c r="BD11" s="7">
        <f t="shared" si="5"/>
        <v>0.24331174078535084</v>
      </c>
      <c r="BE11" s="7">
        <f t="shared" si="0"/>
        <v>1.5206983799084428</v>
      </c>
      <c r="BF11" s="7"/>
      <c r="BI11">
        <f t="shared" si="1"/>
        <v>1.3929210496541782</v>
      </c>
      <c r="BJ11">
        <f t="shared" si="2"/>
        <v>1.2953049723348569</v>
      </c>
    </row>
    <row r="12" spans="1:62" ht="12.75">
      <c r="A12">
        <v>1.852836248872336</v>
      </c>
      <c r="B12">
        <v>-0.33555693335074466</v>
      </c>
      <c r="D12" s="8">
        <v>1.0776774450228859</v>
      </c>
      <c r="E12" s="17">
        <v>1.3885194052743228</v>
      </c>
      <c r="AW12" s="1"/>
      <c r="BB12" s="7">
        <f t="shared" si="3"/>
        <v>0.18</v>
      </c>
      <c r="BC12" s="7">
        <f t="shared" si="4"/>
        <v>-0.9153650878428139</v>
      </c>
      <c r="BD12" s="7">
        <f t="shared" si="5"/>
        <v>0.2624000174986141</v>
      </c>
      <c r="BE12" s="7">
        <f t="shared" si="0"/>
        <v>1.4577778749923005</v>
      </c>
      <c r="BF12" s="7"/>
      <c r="BI12">
        <f t="shared" si="1"/>
        <v>1.3885194052743228</v>
      </c>
      <c r="BJ12">
        <f t="shared" si="2"/>
        <v>1.0776774450228859</v>
      </c>
    </row>
    <row r="13" spans="1:62" ht="12.75">
      <c r="A13">
        <v>1.6614558262517676</v>
      </c>
      <c r="B13">
        <v>-1.6123976820381358</v>
      </c>
      <c r="D13" s="8">
        <v>1.6670040315808305</v>
      </c>
      <c r="E13" s="17">
        <v>1.2956876611135768</v>
      </c>
      <c r="AW13" s="1"/>
      <c r="BB13" s="7">
        <f t="shared" si="3"/>
        <v>0.2</v>
      </c>
      <c r="BC13" s="7">
        <f t="shared" si="4"/>
        <v>-0.8416212335729143</v>
      </c>
      <c r="BD13" s="7">
        <f t="shared" si="5"/>
        <v>0.2799619204078083</v>
      </c>
      <c r="BE13" s="7">
        <f t="shared" si="0"/>
        <v>1.3998096020390416</v>
      </c>
      <c r="BF13" s="7"/>
      <c r="BI13">
        <f t="shared" si="1"/>
        <v>1.2956876611135768</v>
      </c>
      <c r="BJ13">
        <f t="shared" si="2"/>
        <v>1.6670040315808305</v>
      </c>
    </row>
    <row r="14" spans="1:62" ht="37.5">
      <c r="A14">
        <v>1.3540329746319912</v>
      </c>
      <c r="B14">
        <v>1.6882040654309094</v>
      </c>
      <c r="D14" s="8">
        <v>0.6439042224947676</v>
      </c>
      <c r="E14" s="17">
        <v>1.2230600374066642</v>
      </c>
      <c r="AW14" s="14"/>
      <c r="BB14" s="7">
        <f t="shared" si="3"/>
        <v>0.22</v>
      </c>
      <c r="BC14" s="7">
        <f t="shared" si="4"/>
        <v>-0.7721932141886849</v>
      </c>
      <c r="BD14" s="7">
        <f t="shared" si="5"/>
        <v>0.29609358377509926</v>
      </c>
      <c r="BE14" s="7">
        <f t="shared" si="0"/>
        <v>1.345879926250451</v>
      </c>
      <c r="BF14" s="7"/>
      <c r="BI14">
        <f t="shared" si="1"/>
        <v>1.2230600374066642</v>
      </c>
      <c r="BJ14">
        <f t="shared" si="2"/>
        <v>0.6439042224947676</v>
      </c>
    </row>
    <row r="15" spans="1:62" ht="12.75">
      <c r="A15">
        <v>1.3426415534922853</v>
      </c>
      <c r="B15">
        <v>-0.0852844550536247</v>
      </c>
      <c r="D15" s="8">
        <v>1.1589753806669127</v>
      </c>
      <c r="E15" s="17">
        <v>1.1647378155120645</v>
      </c>
      <c r="AW15" s="1"/>
      <c r="BB15" s="7">
        <f t="shared" si="3"/>
        <v>0.24</v>
      </c>
      <c r="BC15" s="7">
        <f t="shared" si="4"/>
        <v>-0.7063025628400876</v>
      </c>
      <c r="BD15" s="7">
        <f t="shared" si="5"/>
        <v>0.3108731933603656</v>
      </c>
      <c r="BE15" s="7">
        <f t="shared" si="0"/>
        <v>1.2953049723348569</v>
      </c>
      <c r="BF15" s="7"/>
      <c r="BI15">
        <f t="shared" si="1"/>
        <v>1.1647378155120645</v>
      </c>
      <c r="BJ15">
        <f t="shared" si="2"/>
        <v>1.1589753806669127</v>
      </c>
    </row>
    <row r="16" spans="1:62" ht="12.75">
      <c r="A16">
        <v>1.3049793778918684</v>
      </c>
      <c r="B16">
        <v>-1.7609363567316905</v>
      </c>
      <c r="D16" s="8">
        <v>0.8300851035155896</v>
      </c>
      <c r="E16" s="17">
        <v>1.0394430401638455</v>
      </c>
      <c r="AW16" s="1"/>
      <c r="BB16" s="7">
        <f t="shared" si="3"/>
        <v>0.26</v>
      </c>
      <c r="BC16" s="7">
        <f t="shared" si="4"/>
        <v>-0.6433454053929173</v>
      </c>
      <c r="BD16" s="7">
        <f t="shared" si="5"/>
        <v>0.32436521587432393</v>
      </c>
      <c r="BE16" s="7">
        <f t="shared" si="0"/>
        <v>1.2475585225935535</v>
      </c>
      <c r="BF16" s="7"/>
      <c r="BI16">
        <f t="shared" si="1"/>
        <v>1.0394430401638455</v>
      </c>
      <c r="BJ16">
        <f t="shared" si="2"/>
        <v>0.8300851035155896</v>
      </c>
    </row>
    <row r="17" spans="1:62" ht="12.75">
      <c r="A17">
        <v>1.3039039004070219</v>
      </c>
      <c r="B17">
        <v>0.1129603788285749</v>
      </c>
      <c r="D17" s="8">
        <v>1.4577778749923005</v>
      </c>
      <c r="E17" s="17">
        <v>1.0127283478444689</v>
      </c>
      <c r="AW17" s="1"/>
      <c r="BB17" s="7">
        <f t="shared" si="3"/>
        <v>0.28</v>
      </c>
      <c r="BC17" s="7">
        <f t="shared" si="4"/>
        <v>-0.5828415072712165</v>
      </c>
      <c r="BD17" s="7">
        <f t="shared" si="5"/>
        <v>0.3366233449356212</v>
      </c>
      <c r="BE17" s="7">
        <f t="shared" si="0"/>
        <v>1.2022262319129327</v>
      </c>
      <c r="BF17" s="7"/>
      <c r="BI17">
        <f t="shared" si="1"/>
        <v>1.0127283478444689</v>
      </c>
      <c r="BJ17">
        <f t="shared" si="2"/>
        <v>1.4577778749923005</v>
      </c>
    </row>
    <row r="18" spans="1:62" ht="12.75">
      <c r="A18">
        <v>1.2666851034737192</v>
      </c>
      <c r="B18">
        <v>-0.28888734959764406</v>
      </c>
      <c r="D18" s="8">
        <v>1.858327828270639</v>
      </c>
      <c r="E18" s="17">
        <v>1.0012212489196723</v>
      </c>
      <c r="AW18" s="1"/>
      <c r="BB18" s="7">
        <f t="shared" si="3"/>
        <v>0.3</v>
      </c>
      <c r="BC18" s="7">
        <f t="shared" si="4"/>
        <v>-0.5244005127080409</v>
      </c>
      <c r="BD18" s="7">
        <f t="shared" si="5"/>
        <v>0.3476926142000738</v>
      </c>
      <c r="BE18" s="7">
        <f aca="true" t="shared" si="6" ref="BE18:BE53">BD18/BB18</f>
        <v>1.1589753806669127</v>
      </c>
      <c r="BF18" s="7"/>
      <c r="BI18">
        <f t="shared" si="1"/>
        <v>1.0012212489196723</v>
      </c>
      <c r="BJ18">
        <f t="shared" si="2"/>
        <v>1.858327828270639</v>
      </c>
    </row>
    <row r="19" spans="1:62" ht="12.75">
      <c r="A19">
        <v>1.2381951819406822</v>
      </c>
      <c r="B19">
        <v>-0.311213170789415</v>
      </c>
      <c r="D19" s="8">
        <v>1.5898336436111407</v>
      </c>
      <c r="E19" s="17">
        <v>0.9620405956394041</v>
      </c>
      <c r="AW19" s="1"/>
      <c r="BB19" s="7">
        <f t="shared" si="3"/>
        <v>0.32</v>
      </c>
      <c r="BC19" s="7">
        <f t="shared" si="4"/>
        <v>-0.4676987991145082</v>
      </c>
      <c r="BD19" s="7">
        <f t="shared" si="5"/>
        <v>0.35761094956906697</v>
      </c>
      <c r="BE19" s="7">
        <f t="shared" si="6"/>
        <v>1.1175342174033343</v>
      </c>
      <c r="BF19" s="7"/>
      <c r="BI19">
        <f t="shared" si="1"/>
        <v>0.9620405956394041</v>
      </c>
      <c r="BJ19">
        <f t="shared" si="2"/>
        <v>1.5898336436111407</v>
      </c>
    </row>
    <row r="20" spans="1:62" ht="12.75">
      <c r="A20">
        <v>1.1983502190560102</v>
      </c>
      <c r="B20">
        <v>1.733133103698492</v>
      </c>
      <c r="D20" s="8">
        <v>1.3998096020390416</v>
      </c>
      <c r="E20" s="17">
        <v>0.9402453175945591</v>
      </c>
      <c r="AW20" s="1"/>
      <c r="BB20" s="7">
        <f t="shared" si="3"/>
        <v>0.34</v>
      </c>
      <c r="BC20" s="7">
        <f t="shared" si="4"/>
        <v>-0.41246312944140484</v>
      </c>
      <c r="BD20" s="7">
        <f t="shared" si="5"/>
        <v>0.3664103313077812</v>
      </c>
      <c r="BE20" s="7">
        <f t="shared" si="6"/>
        <v>1.0776774450228859</v>
      </c>
      <c r="BF20" s="7"/>
      <c r="BI20">
        <f t="shared" si="1"/>
        <v>0.9402453175945591</v>
      </c>
      <c r="BJ20">
        <f t="shared" si="2"/>
        <v>1.3998096020390416</v>
      </c>
    </row>
    <row r="21" spans="1:62" ht="12.75">
      <c r="A21">
        <v>1.1410406841605436</v>
      </c>
      <c r="B21">
        <v>-0.14829879546596203</v>
      </c>
      <c r="D21" s="8">
        <v>0.7350653590180241</v>
      </c>
      <c r="E21" s="17">
        <v>0.9135476454797816</v>
      </c>
      <c r="AW21" s="1"/>
      <c r="BB21" s="7">
        <f t="shared" si="3"/>
        <v>0.36</v>
      </c>
      <c r="BC21" s="7">
        <f t="shared" si="4"/>
        <v>-0.3584587932511939</v>
      </c>
      <c r="BD21" s="7">
        <f t="shared" si="5"/>
        <v>0.3741176770892339</v>
      </c>
      <c r="BE21" s="7">
        <f t="shared" si="6"/>
        <v>1.0392157696923163</v>
      </c>
      <c r="BF21" s="7"/>
      <c r="BI21">
        <f t="shared" si="1"/>
        <v>0.9135476454797816</v>
      </c>
      <c r="BJ21">
        <f t="shared" si="2"/>
        <v>0.7350653590180241</v>
      </c>
    </row>
    <row r="22" spans="1:62" ht="12.75">
      <c r="A22">
        <v>1.0950225259875879</v>
      </c>
      <c r="B22">
        <v>-1.0867006494663656</v>
      </c>
      <c r="D22" s="8">
        <v>1.2475585225935535</v>
      </c>
      <c r="E22" s="17">
        <v>0.8661608589374985</v>
      </c>
      <c r="AW22" s="1"/>
      <c r="BB22" s="7">
        <f t="shared" si="3"/>
        <v>0.38</v>
      </c>
      <c r="BC22" s="7">
        <f t="shared" si="4"/>
        <v>-0.3054807880993975</v>
      </c>
      <c r="BD22" s="7">
        <f t="shared" si="5"/>
        <v>0.38075552017380165</v>
      </c>
      <c r="BE22" s="7">
        <f t="shared" si="6"/>
        <v>1.0019882109836886</v>
      </c>
      <c r="BF22" s="7"/>
      <c r="BI22">
        <f t="shared" si="1"/>
        <v>0.8661608589374985</v>
      </c>
      <c r="BJ22">
        <f t="shared" si="2"/>
        <v>1.2475585225935535</v>
      </c>
    </row>
    <row r="23" spans="1:62" ht="12.75">
      <c r="A23">
        <v>1.0750386536528822</v>
      </c>
      <c r="B23">
        <v>-2.7694477466866374</v>
      </c>
      <c r="D23" s="8">
        <v>0.93069984534608</v>
      </c>
      <c r="E23" s="17">
        <v>0.7530172754423834</v>
      </c>
      <c r="AW23" s="1"/>
      <c r="BB23" s="7">
        <f t="shared" si="3"/>
        <v>0.4</v>
      </c>
      <c r="BC23" s="7">
        <f t="shared" si="4"/>
        <v>-0.2533471031357999</v>
      </c>
      <c r="BD23" s="7">
        <f t="shared" si="5"/>
        <v>0.3863425334968605</v>
      </c>
      <c r="BE23" s="7">
        <f t="shared" si="6"/>
        <v>0.9658563337421512</v>
      </c>
      <c r="BF23" s="7"/>
      <c r="BI23">
        <f t="shared" si="1"/>
        <v>0.7530172754423834</v>
      </c>
      <c r="BJ23">
        <f t="shared" si="2"/>
        <v>0.93069984534608</v>
      </c>
    </row>
    <row r="24" spans="1:62" ht="12.75">
      <c r="A24">
        <v>1.038274604070466</v>
      </c>
      <c r="B24">
        <v>0.14350462151924148</v>
      </c>
      <c r="D24" s="8">
        <v>0.2588101280297206</v>
      </c>
      <c r="E24" s="17">
        <v>0.7321298435032828</v>
      </c>
      <c r="AW24" s="1"/>
      <c r="BB24" s="7">
        <f t="shared" si="3"/>
        <v>0.42</v>
      </c>
      <c r="BC24" s="7">
        <f t="shared" si="4"/>
        <v>-0.20189347914185085</v>
      </c>
      <c r="BD24" s="7">
        <f t="shared" si="5"/>
        <v>0.3908939350453536</v>
      </c>
      <c r="BE24" s="7">
        <f t="shared" si="6"/>
        <v>0.93069984534608</v>
      </c>
      <c r="BF24" s="7"/>
      <c r="BI24">
        <f t="shared" si="1"/>
        <v>0.7321298435032828</v>
      </c>
      <c r="BJ24">
        <f t="shared" si="2"/>
        <v>0.2588101280297206</v>
      </c>
    </row>
    <row r="25" spans="1:62" ht="12.75">
      <c r="A25">
        <v>0.9510813470114954</v>
      </c>
      <c r="B25">
        <v>-1.5087925930856727</v>
      </c>
      <c r="D25" s="8">
        <v>0.3796071586860247</v>
      </c>
      <c r="E25" s="17">
        <v>0.7022749573527859</v>
      </c>
      <c r="AW25" s="1"/>
      <c r="BB25" s="7">
        <f t="shared" si="3"/>
        <v>0.44</v>
      </c>
      <c r="BC25" s="7">
        <f t="shared" si="4"/>
        <v>-0.15096921549677728</v>
      </c>
      <c r="BD25" s="7">
        <f t="shared" si="5"/>
        <v>0.39442179949868933</v>
      </c>
      <c r="BE25" s="7">
        <f t="shared" si="6"/>
        <v>0.8964131806788393</v>
      </c>
      <c r="BF25" s="7"/>
      <c r="BI25">
        <f t="shared" si="1"/>
        <v>0.7022749573527859</v>
      </c>
      <c r="BJ25">
        <f t="shared" si="2"/>
        <v>0.3796071586860247</v>
      </c>
    </row>
    <row r="26" spans="1:62" ht="12.75">
      <c r="A26">
        <v>0.8809070095594507</v>
      </c>
      <c r="B26">
        <v>1.3321641745278612</v>
      </c>
      <c r="D26" s="8">
        <v>1.0392157696923163</v>
      </c>
      <c r="E26" s="17">
        <v>0.6707854953760719</v>
      </c>
      <c r="AW26" s="1"/>
      <c r="BB26" s="7">
        <f t="shared" si="3"/>
        <v>0.46</v>
      </c>
      <c r="BC26" s="7">
        <f t="shared" si="4"/>
        <v>-0.10043372051146973</v>
      </c>
      <c r="BD26" s="7">
        <f t="shared" si="5"/>
        <v>0.39693529386973303</v>
      </c>
      <c r="BE26" s="7">
        <f t="shared" si="6"/>
        <v>0.8629028127602891</v>
      </c>
      <c r="BF26" s="7"/>
      <c r="BI26">
        <f t="shared" si="1"/>
        <v>0.6707854953760719</v>
      </c>
      <c r="BJ26">
        <f t="shared" si="2"/>
        <v>1.0392157696923163</v>
      </c>
    </row>
    <row r="27" spans="1:62" ht="37.5">
      <c r="A27">
        <v>0.8746087587496731</v>
      </c>
      <c r="B27">
        <v>0.5957417670288123</v>
      </c>
      <c r="D27" s="8">
        <v>1.0019882109836886</v>
      </c>
      <c r="E27" s="17">
        <v>0.6689911014246374</v>
      </c>
      <c r="AW27" s="14"/>
      <c r="BB27" s="7">
        <f t="shared" si="3"/>
        <v>0.48</v>
      </c>
      <c r="BC27" s="7">
        <f t="shared" si="4"/>
        <v>-0.05015358346473381</v>
      </c>
      <c r="BD27" s="7">
        <f t="shared" si="5"/>
        <v>0.398440849687483</v>
      </c>
      <c r="BE27" s="7">
        <f t="shared" si="6"/>
        <v>0.8300851035155896</v>
      </c>
      <c r="BF27" s="7"/>
      <c r="BI27">
        <f t="shared" si="1"/>
        <v>0.6689911014246374</v>
      </c>
      <c r="BJ27">
        <f t="shared" si="2"/>
        <v>1.0019882109836886</v>
      </c>
    </row>
    <row r="28" spans="1:62" ht="12.75">
      <c r="A28">
        <v>0.8620077096566092</v>
      </c>
      <c r="B28">
        <v>-0.6365314675349509</v>
      </c>
      <c r="D28" s="8">
        <v>0.19499814659165204</v>
      </c>
      <c r="E28" s="17">
        <v>0.6420656905781041</v>
      </c>
      <c r="AW28" s="1"/>
      <c r="BB28" s="7">
        <f t="shared" si="3"/>
        <v>0.5</v>
      </c>
      <c r="BC28" s="7">
        <f t="shared" si="4"/>
        <v>-1.392137635291833E-16</v>
      </c>
      <c r="BD28" s="7">
        <f t="shared" si="5"/>
        <v>0.3989422804014327</v>
      </c>
      <c r="BE28" s="7">
        <f t="shared" si="6"/>
        <v>0.7978845608028654</v>
      </c>
      <c r="BF28" s="7"/>
      <c r="BI28">
        <f t="shared" si="1"/>
        <v>0.6420656905781041</v>
      </c>
      <c r="BJ28">
        <f t="shared" si="2"/>
        <v>0.19499814659165204</v>
      </c>
    </row>
    <row r="29" spans="1:62" ht="12.75">
      <c r="A29">
        <v>0.8030451681406703</v>
      </c>
      <c r="B29">
        <v>0.45641627366421744</v>
      </c>
      <c r="D29" s="8">
        <v>0.4967037345715341</v>
      </c>
      <c r="E29" s="17">
        <v>0.6401904118589985</v>
      </c>
      <c r="AW29" s="1"/>
      <c r="BB29" s="7">
        <f t="shared" si="3"/>
        <v>0.52</v>
      </c>
      <c r="BC29" s="7">
        <f t="shared" si="4"/>
        <v>0.05015358346473352</v>
      </c>
      <c r="BD29" s="7">
        <f t="shared" si="5"/>
        <v>0.398440849687483</v>
      </c>
      <c r="BE29" s="7">
        <f t="shared" si="6"/>
        <v>0.7662324032451596</v>
      </c>
      <c r="BF29" s="7"/>
      <c r="BI29">
        <f t="shared" si="1"/>
        <v>0.6401904118589985</v>
      </c>
      <c r="BJ29">
        <f t="shared" si="2"/>
        <v>0.4967037345715341</v>
      </c>
    </row>
    <row r="30" spans="1:62" ht="12.75">
      <c r="A30">
        <v>0.7842822924430948</v>
      </c>
      <c r="B30">
        <v>0.4281548626750009</v>
      </c>
      <c r="D30" s="8">
        <v>0.40904367547416537</v>
      </c>
      <c r="E30" s="17">
        <v>0.5708361533829736</v>
      </c>
      <c r="AW30" s="1"/>
      <c r="BB30" s="7">
        <f t="shared" si="3"/>
        <v>0.54</v>
      </c>
      <c r="BC30" s="7">
        <f t="shared" si="4"/>
        <v>0.10043372051146973</v>
      </c>
      <c r="BD30" s="7">
        <f t="shared" si="5"/>
        <v>0.39693529386973303</v>
      </c>
      <c r="BE30" s="7">
        <f t="shared" si="6"/>
        <v>0.7350653590180241</v>
      </c>
      <c r="BF30" s="7"/>
      <c r="BI30">
        <f t="shared" si="1"/>
        <v>0.5708361533829736</v>
      </c>
      <c r="BJ30">
        <f t="shared" si="2"/>
        <v>0.40904367547416537</v>
      </c>
    </row>
    <row r="31" spans="1:62" ht="12.75">
      <c r="A31">
        <v>0.7577136784675531</v>
      </c>
      <c r="B31">
        <v>0.466711753688287</v>
      </c>
      <c r="D31" s="8">
        <v>0.8629028127602891</v>
      </c>
      <c r="E31" s="17">
        <v>0.5499166952908036</v>
      </c>
      <c r="AW31" s="1"/>
      <c r="BB31" s="7">
        <f t="shared" si="3"/>
        <v>0.56</v>
      </c>
      <c r="BC31" s="7">
        <f t="shared" si="4"/>
        <v>0.15096921549677728</v>
      </c>
      <c r="BD31" s="7">
        <f t="shared" si="5"/>
        <v>0.39442179949868933</v>
      </c>
      <c r="BE31" s="7">
        <f t="shared" si="6"/>
        <v>0.7043246419619452</v>
      </c>
      <c r="BF31" s="7"/>
      <c r="BI31">
        <f t="shared" si="1"/>
        <v>0.5499166952908036</v>
      </c>
      <c r="BJ31">
        <f t="shared" si="2"/>
        <v>0.8629028127602891</v>
      </c>
    </row>
    <row r="32" spans="1:62" ht="12.75">
      <c r="A32">
        <v>0.7230983101180755</v>
      </c>
      <c r="B32">
        <v>0.5252877599559724</v>
      </c>
      <c r="D32" s="8">
        <v>1.1175342174033343</v>
      </c>
      <c r="E32" s="17">
        <v>0.54740362593308</v>
      </c>
      <c r="AW32" s="1"/>
      <c r="BB32" s="7">
        <f t="shared" si="3"/>
        <v>0.58</v>
      </c>
      <c r="BC32" s="7">
        <f t="shared" si="4"/>
        <v>0.20189347914185063</v>
      </c>
      <c r="BD32" s="7">
        <f t="shared" si="5"/>
        <v>0.3908939350453536</v>
      </c>
      <c r="BE32" s="7">
        <f t="shared" si="6"/>
        <v>0.6739550604230234</v>
      </c>
      <c r="BF32" s="7"/>
      <c r="BI32">
        <f t="shared" si="1"/>
        <v>0.54740362593308</v>
      </c>
      <c r="BJ32">
        <f t="shared" si="2"/>
        <v>1.1175342174033343</v>
      </c>
    </row>
    <row r="33" spans="1:62" ht="12.75">
      <c r="A33">
        <v>0.7113249012036249</v>
      </c>
      <c r="B33">
        <v>0.6384061634889804</v>
      </c>
      <c r="D33" s="8">
        <v>0.9658563337421512</v>
      </c>
      <c r="E33" s="17">
        <v>0.5444114069743629</v>
      </c>
      <c r="AW33" s="1"/>
      <c r="BB33" s="7">
        <f t="shared" si="3"/>
        <v>0.6</v>
      </c>
      <c r="BC33" s="7">
        <f t="shared" si="4"/>
        <v>0.25334710313579967</v>
      </c>
      <c r="BD33" s="7">
        <f t="shared" si="5"/>
        <v>0.38634253349686054</v>
      </c>
      <c r="BE33" s="7">
        <f t="shared" si="6"/>
        <v>0.6439042224947676</v>
      </c>
      <c r="BF33" s="7"/>
      <c r="BI33">
        <f t="shared" si="1"/>
        <v>0.5444114069743629</v>
      </c>
      <c r="BJ33">
        <f t="shared" si="2"/>
        <v>0.9658563337421512</v>
      </c>
    </row>
    <row r="34" spans="1:62" ht="12.75">
      <c r="A34">
        <v>0.6939944796613418</v>
      </c>
      <c r="B34">
        <v>0.322636424243683</v>
      </c>
      <c r="D34" s="8">
        <v>0.7043246419619452</v>
      </c>
      <c r="E34" s="17">
        <v>0.5265465961897412</v>
      </c>
      <c r="AW34" s="1"/>
      <c r="BB34" s="7">
        <f t="shared" si="3"/>
        <v>0.62</v>
      </c>
      <c r="BC34" s="7">
        <f t="shared" si="4"/>
        <v>0.30548078809939727</v>
      </c>
      <c r="BD34" s="7">
        <f t="shared" si="5"/>
        <v>0.3807555201738017</v>
      </c>
      <c r="BE34" s="7">
        <f t="shared" si="6"/>
        <v>0.6141218067319383</v>
      </c>
      <c r="BF34" s="7"/>
      <c r="BI34">
        <f t="shared" si="1"/>
        <v>0.5265465961897412</v>
      </c>
      <c r="BJ34">
        <f t="shared" si="2"/>
        <v>0.7043246419619452</v>
      </c>
    </row>
    <row r="35" spans="1:62" ht="12.75">
      <c r="A35">
        <v>0.6913683137099724</v>
      </c>
      <c r="B35">
        <v>1.6306239558616653</v>
      </c>
      <c r="D35" s="8">
        <v>0.5845588704519279</v>
      </c>
      <c r="E35" s="17">
        <v>0.47302686024869034</v>
      </c>
      <c r="AW35" s="1"/>
      <c r="BB35" s="7">
        <f t="shared" si="3"/>
        <v>0.64</v>
      </c>
      <c r="BC35" s="7">
        <f t="shared" si="4"/>
        <v>0.3584587932511938</v>
      </c>
      <c r="BD35" s="7">
        <f t="shared" si="5"/>
        <v>0.3741176770892339</v>
      </c>
      <c r="BE35" s="7">
        <f t="shared" si="6"/>
        <v>0.5845588704519279</v>
      </c>
      <c r="BF35" s="7"/>
      <c r="BI35">
        <f t="shared" si="1"/>
        <v>0.47302686024869034</v>
      </c>
      <c r="BJ35">
        <f t="shared" si="2"/>
        <v>0.5845588704519279</v>
      </c>
    </row>
    <row r="36" spans="1:62" ht="12.75">
      <c r="A36">
        <v>0.5505717126652598</v>
      </c>
      <c r="B36">
        <v>-0.11627207641140558</v>
      </c>
      <c r="D36" s="8">
        <v>0.6141218067319383</v>
      </c>
      <c r="E36" s="17">
        <v>0.4597577326733217</v>
      </c>
      <c r="AW36" s="1"/>
      <c r="BB36" s="7">
        <f t="shared" si="3"/>
        <v>0.66</v>
      </c>
      <c r="BC36" s="7">
        <f t="shared" si="4"/>
        <v>0.41246312944140484</v>
      </c>
      <c r="BD36" s="7">
        <f t="shared" si="5"/>
        <v>0.3664103313077812</v>
      </c>
      <c r="BE36" s="7">
        <f t="shared" si="6"/>
        <v>0.5551671686481533</v>
      </c>
      <c r="BF36" s="7"/>
      <c r="BI36">
        <f t="shared" si="1"/>
        <v>0.4597577326733217</v>
      </c>
      <c r="BJ36">
        <f t="shared" si="2"/>
        <v>0.6141218067319383</v>
      </c>
    </row>
    <row r="37" spans="1:62" ht="12.75">
      <c r="A37">
        <v>0.5457718543766532</v>
      </c>
      <c r="B37">
        <v>-0.3164370809827233</v>
      </c>
      <c r="D37" s="8">
        <v>0.7662324032451596</v>
      </c>
      <c r="E37" s="17">
        <v>0.41034554882273166</v>
      </c>
      <c r="AW37" s="1"/>
      <c r="BB37" s="7">
        <f t="shared" si="3"/>
        <v>0.68</v>
      </c>
      <c r="BC37" s="7">
        <f t="shared" si="4"/>
        <v>0.4676987991145082</v>
      </c>
      <c r="BD37" s="7">
        <f t="shared" si="5"/>
        <v>0.35761094956906697</v>
      </c>
      <c r="BE37" s="7">
        <f t="shared" si="6"/>
        <v>0.5258984552486279</v>
      </c>
      <c r="BF37" s="7"/>
      <c r="BI37">
        <f t="shared" si="1"/>
        <v>0.41034554882273166</v>
      </c>
      <c r="BJ37">
        <f t="shared" si="2"/>
        <v>0.7662324032451596</v>
      </c>
    </row>
    <row r="38" spans="1:62" ht="37.5">
      <c r="A38">
        <v>0.5389483703766018</v>
      </c>
      <c r="B38">
        <v>0.9021914593176916</v>
      </c>
      <c r="D38" s="8">
        <v>0.5551671686481533</v>
      </c>
      <c r="E38" s="17">
        <v>0.3841212462746271</v>
      </c>
      <c r="AW38" s="14"/>
      <c r="BB38" s="7">
        <f t="shared" si="3"/>
        <v>0.7</v>
      </c>
      <c r="BC38" s="7">
        <f t="shared" si="4"/>
        <v>0.5244005127080404</v>
      </c>
      <c r="BD38" s="7">
        <f t="shared" si="5"/>
        <v>0.34769261420007386</v>
      </c>
      <c r="BE38" s="7">
        <f t="shared" si="6"/>
        <v>0.4967037345715341</v>
      </c>
      <c r="BF38" s="7"/>
      <c r="BI38">
        <f t="shared" si="1"/>
        <v>0.3841212462746271</v>
      </c>
      <c r="BJ38">
        <f t="shared" si="2"/>
        <v>0.5551671686481533</v>
      </c>
    </row>
    <row r="39" spans="1:62" ht="12.75">
      <c r="A39">
        <v>0.5132073965796735</v>
      </c>
      <c r="B39">
        <v>-0.6083041625970509</v>
      </c>
      <c r="D39" s="8">
        <v>0.12672655871559566</v>
      </c>
      <c r="E39" s="17">
        <v>0.33385429290868707</v>
      </c>
      <c r="AW39" s="1"/>
      <c r="BB39" s="7">
        <f t="shared" si="3"/>
        <v>0.72</v>
      </c>
      <c r="BC39" s="7">
        <f t="shared" si="4"/>
        <v>0.5828415072712161</v>
      </c>
      <c r="BD39" s="7">
        <f t="shared" si="5"/>
        <v>0.33662334493562124</v>
      </c>
      <c r="BE39" s="7">
        <f t="shared" si="6"/>
        <v>0.46753242352169616</v>
      </c>
      <c r="BF39" s="7"/>
      <c r="BI39">
        <f t="shared" si="1"/>
        <v>0.33385429290868707</v>
      </c>
      <c r="BJ39">
        <f t="shared" si="2"/>
        <v>0.12672655871559566</v>
      </c>
    </row>
    <row r="40" spans="1:62" ht="12.75">
      <c r="A40">
        <v>0.4638150130631402</v>
      </c>
      <c r="B40">
        <v>1.4671377357444726</v>
      </c>
      <c r="D40" s="8">
        <v>0.4383313728031406</v>
      </c>
      <c r="E40" s="17">
        <v>0.3203824393195821</v>
      </c>
      <c r="AW40" s="1"/>
      <c r="BB40" s="7">
        <f t="shared" si="3"/>
        <v>0.74</v>
      </c>
      <c r="BC40" s="7">
        <f t="shared" si="4"/>
        <v>0.6433454053929168</v>
      </c>
      <c r="BD40" s="7">
        <f t="shared" si="5"/>
        <v>0.32436521587432404</v>
      </c>
      <c r="BE40" s="7">
        <f t="shared" si="6"/>
        <v>0.4383313728031406</v>
      </c>
      <c r="BF40" s="7"/>
      <c r="BI40">
        <f t="shared" si="1"/>
        <v>0.3203824393195821</v>
      </c>
      <c r="BJ40">
        <f t="shared" si="2"/>
        <v>0.4383313728031406</v>
      </c>
    </row>
    <row r="41" spans="1:62" ht="12.75">
      <c r="A41">
        <v>0.44422449718695134</v>
      </c>
      <c r="B41">
        <v>0.6179061529110186</v>
      </c>
      <c r="D41" s="8">
        <v>0.28965683426827493</v>
      </c>
      <c r="E41" s="17">
        <v>0.24888227200672777</v>
      </c>
      <c r="AW41" s="1"/>
      <c r="BB41" s="7">
        <f t="shared" si="3"/>
        <v>0.76</v>
      </c>
      <c r="BC41" s="7">
        <f t="shared" si="4"/>
        <v>0.7063025628400872</v>
      </c>
      <c r="BD41" s="7">
        <f t="shared" si="5"/>
        <v>0.3108731933603657</v>
      </c>
      <c r="BE41" s="7">
        <f t="shared" si="6"/>
        <v>0.40904367547416537</v>
      </c>
      <c r="BF41" s="7"/>
      <c r="BI41">
        <f t="shared" si="1"/>
        <v>0.24888227200672777</v>
      </c>
      <c r="BJ41">
        <f t="shared" si="2"/>
        <v>0.28965683426827493</v>
      </c>
    </row>
    <row r="42" spans="1:62" ht="12.75">
      <c r="A42">
        <v>0.4347043613961432</v>
      </c>
      <c r="B42">
        <v>1.4533634384861216</v>
      </c>
      <c r="D42" s="8">
        <v>0.7978845608028654</v>
      </c>
      <c r="E42" s="17">
        <v>0.22285952021953975</v>
      </c>
      <c r="AW42" s="1"/>
      <c r="BB42" s="7">
        <f t="shared" si="3"/>
        <v>0.78</v>
      </c>
      <c r="BC42" s="7">
        <f t="shared" si="4"/>
        <v>0.7721932141886849</v>
      </c>
      <c r="BD42" s="7">
        <f t="shared" si="5"/>
        <v>0.29609358377509926</v>
      </c>
      <c r="BE42" s="7">
        <f t="shared" si="6"/>
        <v>0.3796071586860247</v>
      </c>
      <c r="BF42" s="7"/>
      <c r="BI42">
        <f t="shared" si="1"/>
        <v>0.22285952021953975</v>
      </c>
      <c r="BJ42">
        <f t="shared" si="2"/>
        <v>0.7978845608028654</v>
      </c>
    </row>
    <row r="43" spans="1:62" ht="12.75">
      <c r="A43">
        <v>0.4038815859530587</v>
      </c>
      <c r="B43">
        <v>-0.6480968295363709</v>
      </c>
      <c r="D43" s="8">
        <v>-1.2091003224856666E-08</v>
      </c>
      <c r="E43" s="17">
        <v>0.21518434759748542</v>
      </c>
      <c r="AW43" s="1"/>
      <c r="BB43" s="7">
        <f t="shared" si="3"/>
        <v>0.8</v>
      </c>
      <c r="BC43" s="7">
        <f t="shared" si="4"/>
        <v>0.8416212335729143</v>
      </c>
      <c r="BD43" s="7">
        <f t="shared" si="5"/>
        <v>0.2799619204078083</v>
      </c>
      <c r="BE43" s="7">
        <f t="shared" si="6"/>
        <v>0.3499524005097604</v>
      </c>
      <c r="BF43" s="7"/>
      <c r="BI43">
        <f t="shared" si="1"/>
        <v>0.21518434759748542</v>
      </c>
      <c r="BJ43">
        <f t="shared" si="2"/>
        <v>-1.2091003224856666E-08</v>
      </c>
    </row>
    <row r="44" spans="1:62" ht="12.75">
      <c r="A44">
        <v>0.30391447580768727</v>
      </c>
      <c r="B44">
        <v>0.5889955900784116</v>
      </c>
      <c r="D44" s="8">
        <v>0.6739550604230234</v>
      </c>
      <c r="E44" s="17">
        <v>0.20872242982423697</v>
      </c>
      <c r="AW44" s="1"/>
      <c r="BB44" s="7">
        <f t="shared" si="3"/>
        <v>0.82</v>
      </c>
      <c r="BC44" s="7">
        <f t="shared" si="4"/>
        <v>0.9153650878428137</v>
      </c>
      <c r="BD44" s="7">
        <f t="shared" si="5"/>
        <v>0.26240001749861414</v>
      </c>
      <c r="BE44" s="7">
        <f t="shared" si="6"/>
        <v>0.32000002133977334</v>
      </c>
      <c r="BF44" s="7"/>
      <c r="BI44">
        <f t="shared" si="1"/>
        <v>0.20872242982423697</v>
      </c>
      <c r="BJ44">
        <f t="shared" si="2"/>
        <v>0.6739550604230234</v>
      </c>
    </row>
    <row r="45" spans="1:62" ht="12.75">
      <c r="A45">
        <v>0.26218913262709975</v>
      </c>
      <c r="B45">
        <v>0.057136730902129784</v>
      </c>
      <c r="D45" s="8">
        <v>-0.5258984552486279</v>
      </c>
      <c r="E45" s="17">
        <v>0.18925967818424225</v>
      </c>
      <c r="AW45" s="1"/>
      <c r="BB45" s="7">
        <f t="shared" si="3"/>
        <v>0.84</v>
      </c>
      <c r="BC45" s="7">
        <f t="shared" si="4"/>
        <v>0.9944578832097528</v>
      </c>
      <c r="BD45" s="7">
        <f t="shared" si="5"/>
        <v>0.24331174078535092</v>
      </c>
      <c r="BE45" s="7">
        <f t="shared" si="6"/>
        <v>0.28965683426827493</v>
      </c>
      <c r="BF45" s="7"/>
      <c r="BI45">
        <f t="shared" si="1"/>
        <v>0.18925967818424225</v>
      </c>
      <c r="BJ45">
        <f t="shared" si="2"/>
        <v>-0.5258984552486279</v>
      </c>
    </row>
    <row r="46" spans="1:62" ht="12.75">
      <c r="A46">
        <v>0.2582328306743875</v>
      </c>
      <c r="B46">
        <v>1.4761735656065866</v>
      </c>
      <c r="D46" s="8">
        <v>-0.04940626110279825</v>
      </c>
      <c r="E46" s="17">
        <v>0.1719451976748765</v>
      </c>
      <c r="AW46" s="1"/>
      <c r="BB46" s="7">
        <f t="shared" si="3"/>
        <v>0.86</v>
      </c>
      <c r="BC46" s="7">
        <f t="shared" si="4"/>
        <v>1.080319340814956</v>
      </c>
      <c r="BD46" s="7">
        <f t="shared" si="5"/>
        <v>0.2225767101055597</v>
      </c>
      <c r="BE46" s="7">
        <f t="shared" si="6"/>
        <v>0.2588101280297206</v>
      </c>
      <c r="BF46" s="7"/>
      <c r="BI46">
        <f t="shared" si="1"/>
        <v>0.1719451976748765</v>
      </c>
      <c r="BJ46">
        <f t="shared" si="2"/>
        <v>-0.04940626110279825</v>
      </c>
    </row>
    <row r="47" spans="1:62" ht="33">
      <c r="A47">
        <v>0.24425730771326926</v>
      </c>
      <c r="B47">
        <v>1.2764735402015503</v>
      </c>
      <c r="D47" s="8">
        <v>-0.5551671686481533</v>
      </c>
      <c r="E47" s="17">
        <v>0.1519446382045781</v>
      </c>
      <c r="AW47" s="15"/>
      <c r="BB47" s="7">
        <f t="shared" si="3"/>
        <v>0.88</v>
      </c>
      <c r="BC47" s="7">
        <f t="shared" si="4"/>
        <v>1.1749867920660897</v>
      </c>
      <c r="BD47" s="7">
        <f t="shared" si="5"/>
        <v>0.20004048378969974</v>
      </c>
      <c r="BE47" s="7">
        <f t="shared" si="6"/>
        <v>0.22731873157920426</v>
      </c>
      <c r="BF47" s="7"/>
      <c r="BI47">
        <f t="shared" si="1"/>
        <v>0.1519446382045781</v>
      </c>
      <c r="BJ47">
        <f t="shared" si="2"/>
        <v>-0.5551671686481533</v>
      </c>
    </row>
    <row r="48" spans="1:62" ht="12.75">
      <c r="A48">
        <v>0.23866505216574296</v>
      </c>
      <c r="B48">
        <v>0.14505076251225546</v>
      </c>
      <c r="D48" s="8">
        <v>0.08976434794373053</v>
      </c>
      <c r="E48" s="17">
        <v>0.14085086472939412</v>
      </c>
      <c r="AW48" s="1"/>
      <c r="BB48" s="7">
        <f t="shared" si="3"/>
        <v>0.9</v>
      </c>
      <c r="BC48" s="7">
        <f t="shared" si="4"/>
        <v>1.2815515655446004</v>
      </c>
      <c r="BD48" s="7">
        <f t="shared" si="5"/>
        <v>0.17549833193248685</v>
      </c>
      <c r="BE48" s="7">
        <f t="shared" si="6"/>
        <v>0.19499814659165204</v>
      </c>
      <c r="BF48" s="7"/>
      <c r="BI48">
        <f t="shared" si="1"/>
        <v>0.14085086472939412</v>
      </c>
      <c r="BJ48">
        <f t="shared" si="2"/>
        <v>0.08976434794373053</v>
      </c>
    </row>
    <row r="49" spans="1:62" ht="12.75">
      <c r="A49">
        <v>0.21347318579501007</v>
      </c>
      <c r="B49">
        <v>-1.0269309314026032</v>
      </c>
      <c r="D49" s="8">
        <v>0.3499524005097604</v>
      </c>
      <c r="E49" s="17">
        <v>0.0977975465060413</v>
      </c>
      <c r="BB49" s="7">
        <f t="shared" si="3"/>
        <v>0.92</v>
      </c>
      <c r="BC49" s="7">
        <f t="shared" si="4"/>
        <v>1.4050715603096329</v>
      </c>
      <c r="BD49" s="7">
        <f t="shared" si="5"/>
        <v>0.14866622626165113</v>
      </c>
      <c r="BE49" s="7">
        <f t="shared" si="6"/>
        <v>0.1615937241974469</v>
      </c>
      <c r="BF49" s="7"/>
      <c r="BI49">
        <f t="shared" si="1"/>
        <v>0.0977975465060413</v>
      </c>
      <c r="BJ49">
        <f t="shared" si="2"/>
        <v>0.3499524005097604</v>
      </c>
    </row>
    <row r="50" spans="1:62" ht="12.75">
      <c r="A50">
        <v>0.18787090994010214</v>
      </c>
      <c r="B50">
        <v>0.541957660971093</v>
      </c>
      <c r="D50" s="8">
        <v>-0.1615937241974469</v>
      </c>
      <c r="E50" s="17">
        <v>0.09190948916450722</v>
      </c>
      <c r="BB50" s="7">
        <f t="shared" si="3"/>
        <v>0.94</v>
      </c>
      <c r="BC50" s="7">
        <f t="shared" si="4"/>
        <v>1.5547735945968535</v>
      </c>
      <c r="BD50" s="7">
        <f t="shared" si="5"/>
        <v>0.1191229651926599</v>
      </c>
      <c r="BE50" s="7">
        <f t="shared" si="6"/>
        <v>0.12672655871559566</v>
      </c>
      <c r="BF50" s="7"/>
      <c r="BI50">
        <f t="shared" si="1"/>
        <v>0.09190948916450722</v>
      </c>
      <c r="BJ50">
        <f t="shared" si="2"/>
        <v>-0.1615937241974469</v>
      </c>
    </row>
    <row r="51" spans="1:62" ht="12.75">
      <c r="A51">
        <v>0.1387149950460298</v>
      </c>
      <c r="B51">
        <v>-0.9109612619795371</v>
      </c>
      <c r="D51" s="8">
        <v>-0.2588101280297206</v>
      </c>
      <c r="E51" s="17">
        <v>0.08403733130787477</v>
      </c>
      <c r="BB51" s="7">
        <f t="shared" si="3"/>
        <v>0.96</v>
      </c>
      <c r="BC51" s="7">
        <f t="shared" si="4"/>
        <v>1.75068607125217</v>
      </c>
      <c r="BD51" s="7">
        <f t="shared" si="5"/>
        <v>0.08617377402598131</v>
      </c>
      <c r="BE51" s="7">
        <f t="shared" si="6"/>
        <v>0.08976434794373053</v>
      </c>
      <c r="BF51" s="7"/>
      <c r="BI51">
        <f t="shared" si="1"/>
        <v>0.08403733130787477</v>
      </c>
      <c r="BJ51">
        <f t="shared" si="2"/>
        <v>-0.2588101280297206</v>
      </c>
    </row>
    <row r="52" spans="1:62" ht="12.75">
      <c r="A52">
        <v>0.1348530531686265</v>
      </c>
      <c r="B52">
        <v>-0.3654929514596006</v>
      </c>
      <c r="D52" s="8">
        <v>-0.4383313728031406</v>
      </c>
      <c r="E52" s="17">
        <v>0.06940454032767655</v>
      </c>
      <c r="BB52" s="7">
        <f t="shared" si="3"/>
        <v>0.98</v>
      </c>
      <c r="BC52" s="7">
        <f t="shared" si="4"/>
        <v>2.0537489106318203</v>
      </c>
      <c r="BD52" s="7">
        <f t="shared" si="5"/>
        <v>0.048418135880742286</v>
      </c>
      <c r="BE52" s="7">
        <f t="shared" si="6"/>
        <v>0.04940626110279825</v>
      </c>
      <c r="BF52" s="7"/>
      <c r="BI52">
        <f t="shared" si="1"/>
        <v>0.06940454032767655</v>
      </c>
      <c r="BJ52">
        <f t="shared" si="2"/>
        <v>-0.4383313728031406</v>
      </c>
    </row>
    <row r="53" spans="1:62" ht="12.75">
      <c r="A53">
        <v>0.13153567124390975</v>
      </c>
      <c r="B53">
        <v>0.5577976480708458</v>
      </c>
      <c r="D53" s="8">
        <v>0.22731873157920426</v>
      </c>
      <c r="E53" s="17">
        <v>0.03938948828058277</v>
      </c>
      <c r="BB53" s="7">
        <f>(ROW(BB53)-3.000001)/50</f>
        <v>0.99999998</v>
      </c>
      <c r="BC53" s="7">
        <f t="shared" si="4"/>
        <v>5.490851751707174</v>
      </c>
      <c r="BD53" s="7">
        <f t="shared" si="5"/>
        <v>1.1325034651899847E-07</v>
      </c>
      <c r="BE53" s="7">
        <f t="shared" si="6"/>
        <v>1.1325034878400544E-07</v>
      </c>
      <c r="BF53" s="7"/>
      <c r="BI53">
        <f t="shared" si="1"/>
        <v>0.03938948828058277</v>
      </c>
      <c r="BJ53">
        <f t="shared" si="2"/>
        <v>0.22731873157920426</v>
      </c>
    </row>
    <row r="54" spans="1:62" ht="12.75">
      <c r="A54">
        <v>0.10318785825802479</v>
      </c>
      <c r="B54">
        <v>0.29919192456873134</v>
      </c>
      <c r="D54" s="8">
        <v>0.32000002133977334</v>
      </c>
      <c r="E54" s="17">
        <v>0.039380752734456785</v>
      </c>
      <c r="BB54" s="7">
        <f>(104-ROW(BB54)-0.0000001)/50</f>
        <v>0.999999998</v>
      </c>
      <c r="BC54" s="7">
        <f t="shared" si="4"/>
        <v>5.884193345707498</v>
      </c>
      <c r="BD54" s="7">
        <f t="shared" si="5"/>
        <v>1.209100320067466E-08</v>
      </c>
      <c r="BE54" s="7">
        <f>-BD54/BB54</f>
        <v>-1.2091003224856666E-08</v>
      </c>
      <c r="BF54" s="7"/>
      <c r="BI54">
        <f t="shared" si="1"/>
        <v>0.039380752734456785</v>
      </c>
      <c r="BJ54">
        <f t="shared" si="2"/>
        <v>0.32000002133977334</v>
      </c>
    </row>
    <row r="55" spans="1:62" ht="12.75">
      <c r="A55">
        <v>0.0861291482578963</v>
      </c>
      <c r="B55">
        <v>-0.23426082407240756</v>
      </c>
      <c r="D55" s="8">
        <v>-0.12672655871559566</v>
      </c>
      <c r="E55" s="17">
        <v>0.03782568291218209</v>
      </c>
      <c r="BB55" s="7">
        <f aca="true" t="shared" si="7" ref="BB55:BB103">(104-ROW(BB55))/50</f>
        <v>0.98</v>
      </c>
      <c r="BC55" s="7">
        <f t="shared" si="4"/>
        <v>2.0537489106318203</v>
      </c>
      <c r="BD55" s="7">
        <f t="shared" si="5"/>
        <v>0.048418135880742286</v>
      </c>
      <c r="BE55" s="7">
        <f>-BD55/BB55</f>
        <v>-0.04940626110279825</v>
      </c>
      <c r="BF55" s="7"/>
      <c r="BI55">
        <f t="shared" si="1"/>
        <v>0.03782568291218209</v>
      </c>
      <c r="BJ55">
        <f t="shared" si="2"/>
        <v>-0.12672655871559566</v>
      </c>
    </row>
    <row r="56" spans="1:62" ht="12.75">
      <c r="A56">
        <v>0.0852844550536247</v>
      </c>
      <c r="B56">
        <v>-1.1167367119924165</v>
      </c>
      <c r="D56" s="8">
        <v>-0.32000002133977334</v>
      </c>
      <c r="E56" s="17">
        <v>0.008657764234869648</v>
      </c>
      <c r="BB56" s="7">
        <f t="shared" si="7"/>
        <v>0.96</v>
      </c>
      <c r="BC56" s="7">
        <f t="shared" si="4"/>
        <v>1.75068607125217</v>
      </c>
      <c r="BD56" s="7">
        <f t="shared" si="5"/>
        <v>0.08617377402598131</v>
      </c>
      <c r="BE56" s="7">
        <f aca="true" t="shared" si="8" ref="BE56:BE62">-BD56/BB56</f>
        <v>-0.08976434794373053</v>
      </c>
      <c r="BF56" s="7"/>
      <c r="BI56">
        <f t="shared" si="1"/>
        <v>0.008657764234869648</v>
      </c>
      <c r="BJ56">
        <f t="shared" si="2"/>
        <v>-0.32000002133977334</v>
      </c>
    </row>
    <row r="57" spans="1:62" ht="12.75">
      <c r="A57">
        <v>0.07223889042506926</v>
      </c>
      <c r="B57">
        <v>0.8298411557916552</v>
      </c>
      <c r="D57" s="8">
        <v>-0.28965683426827493</v>
      </c>
      <c r="E57" s="17">
        <v>-0.03393366259519379</v>
      </c>
      <c r="BB57" s="7">
        <f t="shared" si="7"/>
        <v>0.94</v>
      </c>
      <c r="BC57" s="7">
        <f t="shared" si="4"/>
        <v>1.5547735945968535</v>
      </c>
      <c r="BD57" s="7">
        <f t="shared" si="5"/>
        <v>0.1191229651926599</v>
      </c>
      <c r="BE57" s="7">
        <f t="shared" si="8"/>
        <v>-0.12672655871559566</v>
      </c>
      <c r="BF57" s="7"/>
      <c r="BI57">
        <f t="shared" si="1"/>
        <v>-0.03393366259519379</v>
      </c>
      <c r="BJ57">
        <f t="shared" si="2"/>
        <v>-0.28965683426827493</v>
      </c>
    </row>
    <row r="58" spans="1:62" ht="12.75">
      <c r="A58">
        <v>0.05882270670554135</v>
      </c>
      <c r="B58">
        <v>1.2634518498089164</v>
      </c>
      <c r="D58" s="8">
        <v>0.04940626110279825</v>
      </c>
      <c r="E58" s="17">
        <v>-0.10687487787481956</v>
      </c>
      <c r="BB58" s="7">
        <f t="shared" si="7"/>
        <v>0.92</v>
      </c>
      <c r="BC58" s="7">
        <f t="shared" si="4"/>
        <v>1.4050715603096329</v>
      </c>
      <c r="BD58" s="7">
        <f t="shared" si="5"/>
        <v>0.14866622626165113</v>
      </c>
      <c r="BE58" s="7">
        <f t="shared" si="8"/>
        <v>-0.1615937241974469</v>
      </c>
      <c r="BF58" s="7"/>
      <c r="BI58">
        <f t="shared" si="1"/>
        <v>-0.10687487787481956</v>
      </c>
      <c r="BJ58">
        <f t="shared" si="2"/>
        <v>0.04940626110279825</v>
      </c>
    </row>
    <row r="59" spans="1:62" ht="12.75">
      <c r="A59">
        <v>0.04174125933786854</v>
      </c>
      <c r="B59">
        <v>-0.6540540198329836</v>
      </c>
      <c r="D59" s="8">
        <v>1.1325034878400544E-07</v>
      </c>
      <c r="E59" s="17">
        <v>-0.15725682218383197</v>
      </c>
      <c r="BB59" s="7">
        <f t="shared" si="7"/>
        <v>0.9</v>
      </c>
      <c r="BC59" s="7">
        <f t="shared" si="4"/>
        <v>1.2815515655446004</v>
      </c>
      <c r="BD59" s="7">
        <f t="shared" si="5"/>
        <v>0.17549833193248685</v>
      </c>
      <c r="BE59" s="7">
        <f t="shared" si="8"/>
        <v>-0.19499814659165204</v>
      </c>
      <c r="BF59" s="7"/>
      <c r="BI59">
        <f t="shared" si="1"/>
        <v>-0.15725682218383197</v>
      </c>
      <c r="BJ59">
        <f t="shared" si="2"/>
        <v>1.1325034878400544E-07</v>
      </c>
    </row>
    <row r="60" spans="1:62" ht="12.75">
      <c r="A60">
        <v>0.001950866135302931</v>
      </c>
      <c r="B60">
        <v>0.45370143197942525</v>
      </c>
      <c r="D60" s="8">
        <v>0.5258984552486279</v>
      </c>
      <c r="E60" s="17">
        <v>-0.16276531264396898</v>
      </c>
      <c r="BB60" s="7">
        <f t="shared" si="7"/>
        <v>0.88</v>
      </c>
      <c r="BC60" s="7">
        <f t="shared" si="4"/>
        <v>1.1749867920660897</v>
      </c>
      <c r="BD60" s="7">
        <f t="shared" si="5"/>
        <v>0.20004048378969974</v>
      </c>
      <c r="BE60" s="7">
        <f t="shared" si="8"/>
        <v>-0.22731873157920426</v>
      </c>
      <c r="BF60" s="7"/>
      <c r="BI60">
        <f t="shared" si="1"/>
        <v>-0.16276531264396898</v>
      </c>
      <c r="BJ60">
        <f t="shared" si="2"/>
        <v>0.5258984552486279</v>
      </c>
    </row>
    <row r="61" spans="1:62" ht="12.75">
      <c r="A61">
        <v>-0.00990667103906162</v>
      </c>
      <c r="B61">
        <v>1.0391931937192567</v>
      </c>
      <c r="D61" s="8">
        <v>-1.1175342174033343</v>
      </c>
      <c r="E61" s="17">
        <v>-0.17619230536441435</v>
      </c>
      <c r="BB61" s="7">
        <f t="shared" si="7"/>
        <v>0.86</v>
      </c>
      <c r="BC61" s="7">
        <f t="shared" si="4"/>
        <v>1.080319340814956</v>
      </c>
      <c r="BD61" s="7">
        <f t="shared" si="5"/>
        <v>0.2225767101055597</v>
      </c>
      <c r="BE61" s="7">
        <f t="shared" si="8"/>
        <v>-0.2588101280297206</v>
      </c>
      <c r="BF61" s="7"/>
      <c r="BI61">
        <f t="shared" si="1"/>
        <v>-0.17619230536441435</v>
      </c>
      <c r="BJ61">
        <f t="shared" si="2"/>
        <v>-1.1175342174033343</v>
      </c>
    </row>
    <row r="62" spans="1:62" ht="12.75">
      <c r="A62">
        <v>-0.017787442629924044</v>
      </c>
      <c r="B62">
        <v>0.20049924387421925</v>
      </c>
      <c r="D62" s="8">
        <v>-0.8300851035155896</v>
      </c>
      <c r="E62" s="17">
        <v>-0.20848231769135633</v>
      </c>
      <c r="BB62" s="7">
        <f t="shared" si="7"/>
        <v>0.84</v>
      </c>
      <c r="BC62" s="7">
        <f t="shared" si="4"/>
        <v>0.9944578832097528</v>
      </c>
      <c r="BD62" s="7">
        <f t="shared" si="5"/>
        <v>0.24331174078535092</v>
      </c>
      <c r="BE62" s="7">
        <f t="shared" si="8"/>
        <v>-0.28965683426827493</v>
      </c>
      <c r="BF62" s="7"/>
      <c r="BI62">
        <f t="shared" si="1"/>
        <v>-0.20848231769135633</v>
      </c>
      <c r="BJ62">
        <f t="shared" si="2"/>
        <v>-0.8300851035155896</v>
      </c>
    </row>
    <row r="63" spans="1:62" ht="12.75">
      <c r="A63">
        <v>-0.025514736989862286</v>
      </c>
      <c r="B63">
        <v>-1.0546750672801863</v>
      </c>
      <c r="D63" s="8">
        <v>0.1615937241974469</v>
      </c>
      <c r="E63" s="17">
        <v>-0.2147047009318661</v>
      </c>
      <c r="BB63" s="7">
        <f t="shared" si="7"/>
        <v>0.82</v>
      </c>
      <c r="BC63" s="7">
        <f t="shared" si="4"/>
        <v>0.9153650878428137</v>
      </c>
      <c r="BD63" s="7">
        <f t="shared" si="5"/>
        <v>0.26240001749861414</v>
      </c>
      <c r="BE63" s="7">
        <f aca="true" t="shared" si="9" ref="BE63:BE103">-BD63/BB63</f>
        <v>-0.32000002133977334</v>
      </c>
      <c r="BF63" s="7"/>
      <c r="BI63">
        <f t="shared" si="1"/>
        <v>-0.2147047009318661</v>
      </c>
      <c r="BJ63">
        <f t="shared" si="2"/>
        <v>0.1615937241974469</v>
      </c>
    </row>
    <row r="64" spans="1:62" ht="12.75">
      <c r="A64">
        <v>-0.032479192668688484</v>
      </c>
      <c r="B64">
        <v>0.028117028705310076</v>
      </c>
      <c r="D64" s="8">
        <v>-0.19499814659165204</v>
      </c>
      <c r="E64" s="17">
        <v>-0.2319405581283413</v>
      </c>
      <c r="BB64" s="7">
        <f t="shared" si="7"/>
        <v>0.8</v>
      </c>
      <c r="BC64" s="7">
        <f t="shared" si="4"/>
        <v>0.8416212335729143</v>
      </c>
      <c r="BD64" s="7">
        <f t="shared" si="5"/>
        <v>0.2799619204078083</v>
      </c>
      <c r="BE64" s="7">
        <f t="shared" si="9"/>
        <v>-0.3499524005097604</v>
      </c>
      <c r="BF64" s="7"/>
      <c r="BI64">
        <f t="shared" si="1"/>
        <v>-0.2319405581283413</v>
      </c>
      <c r="BJ64">
        <f t="shared" si="2"/>
        <v>-0.19499814659165204</v>
      </c>
    </row>
    <row r="65" spans="1:62" ht="12.75">
      <c r="A65">
        <v>-0.12120153769501485</v>
      </c>
      <c r="B65">
        <v>-0.9617178875487298</v>
      </c>
      <c r="D65" s="8">
        <v>-0.9658563337421512</v>
      </c>
      <c r="E65" s="17">
        <v>-0.2394245175679063</v>
      </c>
      <c r="BB65" s="7">
        <f t="shared" si="7"/>
        <v>0.78</v>
      </c>
      <c r="BC65" s="7">
        <f t="shared" si="4"/>
        <v>0.7721932141886849</v>
      </c>
      <c r="BD65" s="7">
        <f t="shared" si="5"/>
        <v>0.29609358377509926</v>
      </c>
      <c r="BE65" s="7">
        <f t="shared" si="9"/>
        <v>-0.3796071586860247</v>
      </c>
      <c r="BF65" s="7"/>
      <c r="BI65">
        <f t="shared" si="1"/>
        <v>-0.2394245175679063</v>
      </c>
      <c r="BJ65">
        <f t="shared" si="2"/>
        <v>-0.9658563337421512</v>
      </c>
    </row>
    <row r="66" spans="1:62" ht="12.75">
      <c r="A66">
        <v>-0.16347598830179777</v>
      </c>
      <c r="B66">
        <v>-0.4396702024678234</v>
      </c>
      <c r="D66" s="8">
        <v>-0.4967037345715341</v>
      </c>
      <c r="E66" s="17">
        <v>-0.2530479743545394</v>
      </c>
      <c r="BB66" s="7">
        <f t="shared" si="7"/>
        <v>0.76</v>
      </c>
      <c r="BC66" s="7">
        <f t="shared" si="4"/>
        <v>0.7063025628400872</v>
      </c>
      <c r="BD66" s="7">
        <f t="shared" si="5"/>
        <v>0.3108731933603657</v>
      </c>
      <c r="BE66" s="7">
        <f t="shared" si="9"/>
        <v>-0.40904367547416537</v>
      </c>
      <c r="BF66" s="7"/>
      <c r="BI66">
        <f t="shared" si="1"/>
        <v>-0.2530479743545394</v>
      </c>
      <c r="BJ66">
        <f t="shared" si="2"/>
        <v>-0.4967037345715341</v>
      </c>
    </row>
    <row r="67" spans="1:62" ht="12.75">
      <c r="A67">
        <v>-0.18615764929563738</v>
      </c>
      <c r="B67">
        <v>-0.5132073965796735</v>
      </c>
      <c r="D67" s="8">
        <v>0.8964131806788393</v>
      </c>
      <c r="E67" s="17">
        <v>-0.2610623121819244</v>
      </c>
      <c r="BB67" s="7">
        <f t="shared" si="7"/>
        <v>0.74</v>
      </c>
      <c r="BC67" s="7">
        <f t="shared" si="4"/>
        <v>0.6433454053929168</v>
      </c>
      <c r="BD67" s="7">
        <f t="shared" si="5"/>
        <v>0.32436521587432404</v>
      </c>
      <c r="BE67" s="7">
        <f t="shared" si="9"/>
        <v>-0.4383313728031406</v>
      </c>
      <c r="BF67" s="7"/>
      <c r="BI67">
        <f t="shared" si="1"/>
        <v>-0.2610623121819244</v>
      </c>
      <c r="BJ67">
        <f t="shared" si="2"/>
        <v>0.8964131806788393</v>
      </c>
    </row>
    <row r="68" spans="1:62" ht="12.75">
      <c r="A68">
        <v>-0.2167610091419192</v>
      </c>
      <c r="B68">
        <v>-0.3435798134887591</v>
      </c>
      <c r="D68" s="8">
        <v>-0.6141218067319383</v>
      </c>
      <c r="E68" s="17">
        <v>-0.26780629296573927</v>
      </c>
      <c r="BB68" s="7">
        <f t="shared" si="7"/>
        <v>0.72</v>
      </c>
      <c r="BC68" s="7">
        <f t="shared" si="4"/>
        <v>0.5828415072712161</v>
      </c>
      <c r="BD68" s="7">
        <f t="shared" si="5"/>
        <v>0.33662334493562124</v>
      </c>
      <c r="BE68" s="7">
        <f t="shared" si="9"/>
        <v>-0.46753242352169616</v>
      </c>
      <c r="BF68" s="7"/>
      <c r="BI68">
        <f aca="true" t="shared" si="10" ref="BI68:BI104">E68</f>
        <v>-0.26780629296573927</v>
      </c>
      <c r="BJ68">
        <f aca="true" t="shared" si="11" ref="BJ68:BJ104">D68</f>
        <v>-0.6141218067319383</v>
      </c>
    </row>
    <row r="69" spans="1:62" ht="12.75">
      <c r="A69">
        <v>-0.24961991584859788</v>
      </c>
      <c r="B69">
        <v>-1.2210875866003335</v>
      </c>
      <c r="D69" s="8">
        <v>-0.8964131806788393</v>
      </c>
      <c r="E69" s="17">
        <v>-0.31073612453476385</v>
      </c>
      <c r="BB69" s="7">
        <f t="shared" si="7"/>
        <v>0.7</v>
      </c>
      <c r="BC69" s="7">
        <f aca="true" t="shared" si="12" ref="BC69:BC103">NORMSINV(BB69)</f>
        <v>0.5244005127080404</v>
      </c>
      <c r="BD69" s="7">
        <f aca="true" t="shared" si="13" ref="BD69:BD103">EXP(-0.5*(BC69^2))/SQRT(2*PI())</f>
        <v>0.34769261420007386</v>
      </c>
      <c r="BE69" s="7">
        <f t="shared" si="9"/>
        <v>-0.4967037345715341</v>
      </c>
      <c r="BF69" s="7"/>
      <c r="BI69">
        <f t="shared" si="10"/>
        <v>-0.31073612453476385</v>
      </c>
      <c r="BJ69">
        <f t="shared" si="11"/>
        <v>-0.8964131806788393</v>
      </c>
    </row>
    <row r="70" spans="1:62" ht="12.75">
      <c r="A70">
        <v>-0.3002321591338841</v>
      </c>
      <c r="B70">
        <v>-1.2776831681549083</v>
      </c>
      <c r="D70" s="8">
        <v>-0.22731873157920426</v>
      </c>
      <c r="E70" s="17">
        <v>-0.3280166712231385</v>
      </c>
      <c r="BB70" s="7">
        <f t="shared" si="7"/>
        <v>0.68</v>
      </c>
      <c r="BC70" s="7">
        <f t="shared" si="12"/>
        <v>0.4676987991145082</v>
      </c>
      <c r="BD70" s="7">
        <f t="shared" si="13"/>
        <v>0.35761094956906697</v>
      </c>
      <c r="BE70" s="7">
        <f t="shared" si="9"/>
        <v>-0.5258984552486279</v>
      </c>
      <c r="BF70" s="7"/>
      <c r="BI70">
        <f t="shared" si="10"/>
        <v>-0.3280166712231385</v>
      </c>
      <c r="BJ70">
        <f t="shared" si="11"/>
        <v>-0.22731873157920426</v>
      </c>
    </row>
    <row r="71" spans="1:62" ht="12.75">
      <c r="A71">
        <v>-0.3227160050300881</v>
      </c>
      <c r="B71">
        <v>2.194501576013863</v>
      </c>
      <c r="D71" s="8">
        <v>-0.8629028127602891</v>
      </c>
      <c r="E71" s="17">
        <v>-0.360889966378129</v>
      </c>
      <c r="BB71" s="7">
        <f t="shared" si="7"/>
        <v>0.66</v>
      </c>
      <c r="BC71" s="7">
        <f t="shared" si="12"/>
        <v>0.41246312944140484</v>
      </c>
      <c r="BD71" s="7">
        <f t="shared" si="13"/>
        <v>0.3664103313077812</v>
      </c>
      <c r="BE71" s="7">
        <f t="shared" si="9"/>
        <v>-0.5551671686481533</v>
      </c>
      <c r="BF71" s="7"/>
      <c r="BI71">
        <f t="shared" si="10"/>
        <v>-0.360889966378129</v>
      </c>
      <c r="BJ71">
        <f t="shared" si="11"/>
        <v>-0.8629028127602891</v>
      </c>
    </row>
    <row r="72" spans="1:62" ht="12.75">
      <c r="A72">
        <v>-0.3269906301284209</v>
      </c>
      <c r="B72">
        <v>-0.3702405138028553</v>
      </c>
      <c r="D72" s="8">
        <v>-0.7978845608028654</v>
      </c>
      <c r="E72" s="17">
        <v>-0.4311366146317861</v>
      </c>
      <c r="BB72" s="7">
        <f t="shared" si="7"/>
        <v>0.64</v>
      </c>
      <c r="BC72" s="7">
        <f t="shared" si="12"/>
        <v>0.3584587932511938</v>
      </c>
      <c r="BD72" s="7">
        <f t="shared" si="13"/>
        <v>0.3741176770892339</v>
      </c>
      <c r="BE72" s="7">
        <f t="shared" si="9"/>
        <v>-0.5845588704519279</v>
      </c>
      <c r="BF72" s="7"/>
      <c r="BI72">
        <f t="shared" si="10"/>
        <v>-0.4311366146317861</v>
      </c>
      <c r="BJ72">
        <f t="shared" si="11"/>
        <v>-0.7978845608028654</v>
      </c>
    </row>
    <row r="73" spans="1:62" ht="12.75">
      <c r="A73">
        <v>-0.3813238436123356</v>
      </c>
      <c r="B73">
        <v>0.7576113603136037</v>
      </c>
      <c r="D73" s="8">
        <v>-0.08976434794373053</v>
      </c>
      <c r="E73" s="17">
        <v>-0.4416106033836804</v>
      </c>
      <c r="BB73" s="7">
        <f t="shared" si="7"/>
        <v>0.62</v>
      </c>
      <c r="BC73" s="7">
        <f t="shared" si="12"/>
        <v>0.30548078809939727</v>
      </c>
      <c r="BD73" s="7">
        <f t="shared" si="13"/>
        <v>0.3807555201738017</v>
      </c>
      <c r="BE73" s="7">
        <f t="shared" si="9"/>
        <v>-0.6141218067319383</v>
      </c>
      <c r="BF73" s="7"/>
      <c r="BI73">
        <f t="shared" si="10"/>
        <v>-0.4416106033836804</v>
      </c>
      <c r="BJ73">
        <f t="shared" si="11"/>
        <v>-0.08976434794373053</v>
      </c>
    </row>
    <row r="74" spans="1:62" ht="12.75">
      <c r="A74">
        <v>-0.4289927346690092</v>
      </c>
      <c r="B74">
        <v>-0.4533615083346376</v>
      </c>
      <c r="D74" s="8">
        <v>-1.2475585225935535</v>
      </c>
      <c r="E74" s="17">
        <v>-0.48478714019518093</v>
      </c>
      <c r="BB74" s="7">
        <f t="shared" si="7"/>
        <v>0.6</v>
      </c>
      <c r="BC74" s="7">
        <f t="shared" si="12"/>
        <v>0.25334710313579967</v>
      </c>
      <c r="BD74" s="7">
        <f t="shared" si="13"/>
        <v>0.38634253349686054</v>
      </c>
      <c r="BE74" s="7">
        <f t="shared" si="9"/>
        <v>-0.6439042224947676</v>
      </c>
      <c r="BF74" s="7"/>
      <c r="BI74">
        <f t="shared" si="10"/>
        <v>-0.48478714019518093</v>
      </c>
      <c r="BJ74">
        <f t="shared" si="11"/>
        <v>-1.2475585225935535</v>
      </c>
    </row>
    <row r="75" spans="1:62" ht="12.75">
      <c r="A75">
        <v>-0.4407661435834598</v>
      </c>
      <c r="B75">
        <v>-1.3659928299603052</v>
      </c>
      <c r="D75" s="8">
        <v>-0.7043246419619452</v>
      </c>
      <c r="E75" s="17">
        <v>-0.5709654937678046</v>
      </c>
      <c r="BB75" s="7">
        <f t="shared" si="7"/>
        <v>0.58</v>
      </c>
      <c r="BC75" s="7">
        <f t="shared" si="12"/>
        <v>0.20189347914185063</v>
      </c>
      <c r="BD75" s="7">
        <f t="shared" si="13"/>
        <v>0.3908939350453536</v>
      </c>
      <c r="BE75" s="7">
        <f t="shared" si="9"/>
        <v>-0.6739550604230234</v>
      </c>
      <c r="BF75" s="7"/>
      <c r="BI75">
        <f t="shared" si="10"/>
        <v>-0.5709654937678046</v>
      </c>
      <c r="BJ75">
        <f t="shared" si="11"/>
        <v>-0.7043246419619452</v>
      </c>
    </row>
    <row r="76" spans="1:62" ht="12.75">
      <c r="A76">
        <v>-0.5237950517766876</v>
      </c>
      <c r="B76">
        <v>0.8494293979310896</v>
      </c>
      <c r="D76" s="8">
        <v>-1.2953049723348569</v>
      </c>
      <c r="E76" s="17">
        <v>-0.5729818036251173</v>
      </c>
      <c r="BB76" s="7">
        <f t="shared" si="7"/>
        <v>0.56</v>
      </c>
      <c r="BC76" s="7">
        <f t="shared" si="12"/>
        <v>0.15096921549677728</v>
      </c>
      <c r="BD76" s="7">
        <f t="shared" si="13"/>
        <v>0.39442179949868933</v>
      </c>
      <c r="BE76" s="7">
        <f t="shared" si="9"/>
        <v>-0.7043246419619452</v>
      </c>
      <c r="BF76" s="7"/>
      <c r="BI76">
        <f t="shared" si="10"/>
        <v>-0.5729818036251173</v>
      </c>
      <c r="BJ76">
        <f t="shared" si="11"/>
        <v>-1.2953049723348569</v>
      </c>
    </row>
    <row r="77" spans="1:62" ht="12.75">
      <c r="A77">
        <v>-0.5237950517766876</v>
      </c>
      <c r="B77">
        <v>0.6751383807568345</v>
      </c>
      <c r="D77" s="8">
        <v>-1.0019882109836886</v>
      </c>
      <c r="E77" s="17">
        <v>-0.581637148388479</v>
      </c>
      <c r="BB77" s="7">
        <f t="shared" si="7"/>
        <v>0.54</v>
      </c>
      <c r="BC77" s="7">
        <f t="shared" si="12"/>
        <v>0.10043372051146973</v>
      </c>
      <c r="BD77" s="7">
        <f t="shared" si="13"/>
        <v>0.39693529386973303</v>
      </c>
      <c r="BE77" s="7">
        <f t="shared" si="9"/>
        <v>-0.7350653590180241</v>
      </c>
      <c r="BF77" s="7"/>
      <c r="BI77">
        <f t="shared" si="10"/>
        <v>-0.581637148388479</v>
      </c>
      <c r="BJ77">
        <f t="shared" si="11"/>
        <v>-1.0019882109836886</v>
      </c>
    </row>
    <row r="78" spans="1:62" ht="12.75">
      <c r="A78">
        <v>-0.5495940058608539</v>
      </c>
      <c r="B78">
        <v>0.8493202585668769</v>
      </c>
      <c r="D78" s="8">
        <v>0.46753242352169616</v>
      </c>
      <c r="E78" s="17">
        <v>-0.5957390565685966</v>
      </c>
      <c r="BB78" s="7">
        <f t="shared" si="7"/>
        <v>0.52</v>
      </c>
      <c r="BC78" s="7">
        <f t="shared" si="12"/>
        <v>0.05015358346473352</v>
      </c>
      <c r="BD78" s="7">
        <f t="shared" si="13"/>
        <v>0.398440849687483</v>
      </c>
      <c r="BE78" s="7">
        <f t="shared" si="9"/>
        <v>-0.7662324032451596</v>
      </c>
      <c r="BF78" s="7"/>
      <c r="BI78">
        <f t="shared" si="10"/>
        <v>-0.5957390565685966</v>
      </c>
      <c r="BJ78">
        <f t="shared" si="11"/>
        <v>0.46753242352169616</v>
      </c>
    </row>
    <row r="79" spans="1:62" ht="12.75">
      <c r="A79">
        <v>-0.5679248715750873</v>
      </c>
      <c r="B79">
        <v>-0.40404756873613223</v>
      </c>
      <c r="D79" s="8">
        <v>-0.3499524005097604</v>
      </c>
      <c r="E79" s="17">
        <v>-0.6093736861736783</v>
      </c>
      <c r="BB79" s="7">
        <f t="shared" si="7"/>
        <v>0.5</v>
      </c>
      <c r="BC79" s="7">
        <f t="shared" si="12"/>
        <v>-1.392137635291833E-16</v>
      </c>
      <c r="BD79" s="7">
        <f t="shared" si="13"/>
        <v>0.3989422804014327</v>
      </c>
      <c r="BE79" s="7">
        <f t="shared" si="9"/>
        <v>-0.7978845608028654</v>
      </c>
      <c r="BF79" s="7"/>
      <c r="BI79">
        <f t="shared" si="10"/>
        <v>-0.6093736861736783</v>
      </c>
      <c r="BJ79">
        <f t="shared" si="11"/>
        <v>-0.3499524005097604</v>
      </c>
    </row>
    <row r="80" spans="1:62" ht="12.75">
      <c r="A80">
        <v>-0.5818219506181777</v>
      </c>
      <c r="B80">
        <v>0.5339120434655342</v>
      </c>
      <c r="D80" s="8">
        <v>-0.40904367547416537</v>
      </c>
      <c r="E80" s="17">
        <v>-0.6278503535990899</v>
      </c>
      <c r="BB80" s="7">
        <f t="shared" si="7"/>
        <v>0.48</v>
      </c>
      <c r="BC80" s="7">
        <f t="shared" si="12"/>
        <v>-0.05015358346473381</v>
      </c>
      <c r="BD80" s="7">
        <f t="shared" si="13"/>
        <v>0.398440849687483</v>
      </c>
      <c r="BE80" s="7">
        <f t="shared" si="9"/>
        <v>-0.8300851035155896</v>
      </c>
      <c r="BF80" s="7"/>
      <c r="BI80">
        <f t="shared" si="10"/>
        <v>-0.6278503535990899</v>
      </c>
      <c r="BJ80">
        <f t="shared" si="11"/>
        <v>-0.40904367547416537</v>
      </c>
    </row>
    <row r="81" spans="1:62" ht="12.75">
      <c r="A81">
        <v>-0.609961716691032</v>
      </c>
      <c r="B81">
        <v>0.5235324351815507</v>
      </c>
      <c r="D81" s="8">
        <v>-0.3796071586860247</v>
      </c>
      <c r="E81" s="17">
        <v>-0.6801567537591631</v>
      </c>
      <c r="BB81" s="7">
        <f t="shared" si="7"/>
        <v>0.46</v>
      </c>
      <c r="BC81" s="7">
        <f t="shared" si="12"/>
        <v>-0.10043372051146973</v>
      </c>
      <c r="BD81" s="7">
        <f t="shared" si="13"/>
        <v>0.39693529386973303</v>
      </c>
      <c r="BE81" s="7">
        <f t="shared" si="9"/>
        <v>-0.8629028127602891</v>
      </c>
      <c r="BF81" s="7"/>
      <c r="BI81">
        <f t="shared" si="10"/>
        <v>-0.6801567537591631</v>
      </c>
      <c r="BJ81">
        <f t="shared" si="11"/>
        <v>-0.3796071586860247</v>
      </c>
    </row>
    <row r="82" spans="1:62" ht="12.75">
      <c r="A82">
        <v>-0.6568984645127784</v>
      </c>
      <c r="B82">
        <v>0.9073755791177973</v>
      </c>
      <c r="D82" s="8">
        <v>-0.6739550604230234</v>
      </c>
      <c r="E82" s="17">
        <v>-0.6869089589439249</v>
      </c>
      <c r="BB82" s="7">
        <f t="shared" si="7"/>
        <v>0.44</v>
      </c>
      <c r="BC82" s="7">
        <f t="shared" si="12"/>
        <v>-0.15096921549677728</v>
      </c>
      <c r="BD82" s="7">
        <f t="shared" si="13"/>
        <v>0.39442179949868933</v>
      </c>
      <c r="BE82" s="7">
        <f t="shared" si="9"/>
        <v>-0.8964131806788393</v>
      </c>
      <c r="BF82" s="7"/>
      <c r="BI82">
        <f t="shared" si="10"/>
        <v>-0.6869089589439249</v>
      </c>
      <c r="BJ82">
        <f t="shared" si="11"/>
        <v>-0.6739550604230234</v>
      </c>
    </row>
    <row r="83" spans="1:62" ht="12.75">
      <c r="A83">
        <v>-0.6902041604917031</v>
      </c>
      <c r="B83">
        <v>-1.690432327450253</v>
      </c>
      <c r="D83" s="8">
        <v>-0.5845588704519279</v>
      </c>
      <c r="E83" s="17">
        <v>-0.7070464369880827</v>
      </c>
      <c r="BB83" s="7">
        <f t="shared" si="7"/>
        <v>0.42</v>
      </c>
      <c r="BC83" s="7">
        <f t="shared" si="12"/>
        <v>-0.20189347914185085</v>
      </c>
      <c r="BD83" s="7">
        <f t="shared" si="13"/>
        <v>0.3908939350453536</v>
      </c>
      <c r="BE83" s="7">
        <f t="shared" si="9"/>
        <v>-0.93069984534608</v>
      </c>
      <c r="BF83" s="7"/>
      <c r="BI83">
        <f t="shared" si="10"/>
        <v>-0.7070464369880827</v>
      </c>
      <c r="BJ83">
        <f t="shared" si="11"/>
        <v>-0.5845588704519279</v>
      </c>
    </row>
    <row r="84" spans="1:62" ht="12.75">
      <c r="A84">
        <v>-0.77350705396384</v>
      </c>
      <c r="B84">
        <v>-2.1179312170716003</v>
      </c>
      <c r="D84" s="8">
        <v>-1.345879926250451</v>
      </c>
      <c r="E84" s="17">
        <v>-0.7260431797251238</v>
      </c>
      <c r="BB84" s="7">
        <f t="shared" si="7"/>
        <v>0.4</v>
      </c>
      <c r="BC84" s="7">
        <f t="shared" si="12"/>
        <v>-0.2533471031357999</v>
      </c>
      <c r="BD84" s="7">
        <f t="shared" si="13"/>
        <v>0.3863425334968605</v>
      </c>
      <c r="BE84" s="7">
        <f t="shared" si="9"/>
        <v>-0.9658563337421512</v>
      </c>
      <c r="BF84" s="7"/>
      <c r="BI84">
        <f t="shared" si="10"/>
        <v>-0.7260431797251238</v>
      </c>
      <c r="BJ84">
        <f t="shared" si="11"/>
        <v>-1.345879926250451</v>
      </c>
    </row>
    <row r="85" spans="1:62" ht="12.75">
      <c r="A85">
        <v>-0.7798166734573897</v>
      </c>
      <c r="B85">
        <v>1.0759936230897438</v>
      </c>
      <c r="D85" s="8">
        <v>-1.0776774450228859</v>
      </c>
      <c r="E85" s="17">
        <v>-0.7619454196834269</v>
      </c>
      <c r="BB85" s="7">
        <f t="shared" si="7"/>
        <v>0.38</v>
      </c>
      <c r="BC85" s="7">
        <f t="shared" si="12"/>
        <v>-0.3054807880993975</v>
      </c>
      <c r="BD85" s="7">
        <f t="shared" si="13"/>
        <v>0.38075552017380165</v>
      </c>
      <c r="BE85" s="7">
        <f t="shared" si="9"/>
        <v>-1.0019882109836886</v>
      </c>
      <c r="BF85" s="7"/>
      <c r="BI85">
        <f t="shared" si="10"/>
        <v>-0.7619454196834269</v>
      </c>
      <c r="BJ85">
        <f t="shared" si="11"/>
        <v>-1.0776774450228859</v>
      </c>
    </row>
    <row r="86" spans="1:62" ht="12.75">
      <c r="A86">
        <v>-0.8026222531043459</v>
      </c>
      <c r="B86">
        <v>0.6447965006373124</v>
      </c>
      <c r="D86" s="8">
        <v>-0.6439042224947676</v>
      </c>
      <c r="E86" s="17">
        <v>-0.7979824643418008</v>
      </c>
      <c r="BB86" s="7">
        <f t="shared" si="7"/>
        <v>0.36</v>
      </c>
      <c r="BC86" s="7">
        <f t="shared" si="12"/>
        <v>-0.3584587932511939</v>
      </c>
      <c r="BD86" s="7">
        <f t="shared" si="13"/>
        <v>0.3741176770892339</v>
      </c>
      <c r="BE86" s="7">
        <f t="shared" si="9"/>
        <v>-1.0392157696923163</v>
      </c>
      <c r="BF86" s="7"/>
      <c r="BI86">
        <f t="shared" si="10"/>
        <v>-0.7979824643418008</v>
      </c>
      <c r="BJ86">
        <f t="shared" si="11"/>
        <v>-0.6439042224947676</v>
      </c>
    </row>
    <row r="87" spans="1:62" ht="12.75">
      <c r="A87">
        <v>-0.8399217676924309</v>
      </c>
      <c r="B87">
        <v>-0.8211281965486705</v>
      </c>
      <c r="D87" s="8">
        <v>-0.7662324032451596</v>
      </c>
      <c r="E87" s="17">
        <v>-0.9120380941478441</v>
      </c>
      <c r="BB87" s="7">
        <f t="shared" si="7"/>
        <v>0.34</v>
      </c>
      <c r="BC87" s="7">
        <f t="shared" si="12"/>
        <v>-0.41246312944140484</v>
      </c>
      <c r="BD87" s="7">
        <f t="shared" si="13"/>
        <v>0.3664103313077812</v>
      </c>
      <c r="BE87" s="7">
        <f t="shared" si="9"/>
        <v>-1.0776774450228859</v>
      </c>
      <c r="BF87" s="7"/>
      <c r="BI87">
        <f t="shared" si="10"/>
        <v>-0.9120380941478441</v>
      </c>
      <c r="BJ87">
        <f t="shared" si="11"/>
        <v>-0.7662324032451596</v>
      </c>
    </row>
    <row r="88" spans="1:62" ht="12.75">
      <c r="A88">
        <v>-0.9231916919816285</v>
      </c>
      <c r="B88">
        <v>1.1111887943116017</v>
      </c>
      <c r="D88" s="8">
        <v>-1.858327828270639</v>
      </c>
      <c r="E88" s="17">
        <v>-0.96612887446487</v>
      </c>
      <c r="BB88" s="7">
        <f t="shared" si="7"/>
        <v>0.32</v>
      </c>
      <c r="BC88" s="7">
        <f t="shared" si="12"/>
        <v>-0.4676987991145082</v>
      </c>
      <c r="BD88" s="7">
        <f t="shared" si="13"/>
        <v>0.35761094956906697</v>
      </c>
      <c r="BE88" s="7">
        <f t="shared" si="9"/>
        <v>-1.1175342174033343</v>
      </c>
      <c r="BF88" s="7"/>
      <c r="BI88">
        <f t="shared" si="10"/>
        <v>-0.96612887446487</v>
      </c>
      <c r="BJ88">
        <f t="shared" si="11"/>
        <v>-1.858327828270639</v>
      </c>
    </row>
    <row r="89" spans="1:62" ht="12.75">
      <c r="A89">
        <v>-0.9398377187608276</v>
      </c>
      <c r="B89">
        <v>-0.240947883867193</v>
      </c>
      <c r="D89" s="8">
        <v>-1.1589753806669127</v>
      </c>
      <c r="E89" s="17">
        <v>-1.0428068689340204</v>
      </c>
      <c r="BB89" s="7">
        <f t="shared" si="7"/>
        <v>0.3</v>
      </c>
      <c r="BC89" s="7">
        <f t="shared" si="12"/>
        <v>-0.5244005127080409</v>
      </c>
      <c r="BD89" s="7">
        <f t="shared" si="13"/>
        <v>0.3476926142000738</v>
      </c>
      <c r="BE89" s="7">
        <f t="shared" si="9"/>
        <v>-1.1589753806669127</v>
      </c>
      <c r="BF89" s="7"/>
      <c r="BI89">
        <f t="shared" si="10"/>
        <v>-1.0428068689340204</v>
      </c>
      <c r="BJ89">
        <f t="shared" si="11"/>
        <v>-1.1589753806669127</v>
      </c>
    </row>
    <row r="90" spans="1:62" ht="12.75">
      <c r="A90">
        <v>-1.201178747578524</v>
      </c>
      <c r="B90">
        <v>-1.5588921087328345</v>
      </c>
      <c r="D90" s="8">
        <v>-0.46753242352169616</v>
      </c>
      <c r="E90" s="17">
        <v>-1.0433408572548937</v>
      </c>
      <c r="BB90" s="7">
        <f t="shared" si="7"/>
        <v>0.28</v>
      </c>
      <c r="BC90" s="7">
        <f t="shared" si="12"/>
        <v>-0.5828415072712165</v>
      </c>
      <c r="BD90" s="7">
        <f t="shared" si="13"/>
        <v>0.3366233449356212</v>
      </c>
      <c r="BE90" s="7">
        <f t="shared" si="9"/>
        <v>-1.2022262319129327</v>
      </c>
      <c r="BF90" s="7"/>
      <c r="BI90">
        <f t="shared" si="10"/>
        <v>-1.0433408572548937</v>
      </c>
      <c r="BJ90">
        <f t="shared" si="11"/>
        <v>-0.46753242352169616</v>
      </c>
    </row>
    <row r="91" spans="1:62" ht="12.75">
      <c r="A91">
        <v>-1.279763637285214</v>
      </c>
      <c r="B91">
        <v>-0.6535799457196845</v>
      </c>
      <c r="D91" s="8">
        <v>-1.2022262319129327</v>
      </c>
      <c r="E91" s="17">
        <v>-1.1117645302459191</v>
      </c>
      <c r="BB91" s="7">
        <f t="shared" si="7"/>
        <v>0.26</v>
      </c>
      <c r="BC91" s="7">
        <f t="shared" si="12"/>
        <v>-0.6433454053929173</v>
      </c>
      <c r="BD91" s="7">
        <f t="shared" si="13"/>
        <v>0.32436521587432393</v>
      </c>
      <c r="BE91" s="7">
        <f t="shared" si="9"/>
        <v>-1.2475585225935535</v>
      </c>
      <c r="BF91" s="7"/>
      <c r="BI91">
        <f t="shared" si="10"/>
        <v>-1.1117645302459191</v>
      </c>
      <c r="BJ91">
        <f t="shared" si="11"/>
        <v>-1.2022262319129327</v>
      </c>
    </row>
    <row r="92" spans="1:62" ht="12.75">
      <c r="A92">
        <v>-1.3058752301731147</v>
      </c>
      <c r="B92">
        <v>0.7642540822416777</v>
      </c>
      <c r="D92" s="8">
        <v>-1.5898336436111407</v>
      </c>
      <c r="E92" s="17">
        <v>-1.1386886437843637</v>
      </c>
      <c r="BB92" s="7">
        <f t="shared" si="7"/>
        <v>0.24</v>
      </c>
      <c r="BC92" s="7">
        <f t="shared" si="12"/>
        <v>-0.7063025628400876</v>
      </c>
      <c r="BD92" s="7">
        <f t="shared" si="13"/>
        <v>0.3108731933603656</v>
      </c>
      <c r="BE92" s="7">
        <f t="shared" si="9"/>
        <v>-1.2953049723348569</v>
      </c>
      <c r="BF92" s="7"/>
      <c r="BI92">
        <f t="shared" si="10"/>
        <v>-1.1386886437843637</v>
      </c>
      <c r="BJ92">
        <f t="shared" si="11"/>
        <v>-1.5898336436111407</v>
      </c>
    </row>
    <row r="93" spans="1:62" ht="12.75">
      <c r="A93">
        <v>-1.371849975839723</v>
      </c>
      <c r="B93">
        <v>-1.1157385415572207</v>
      </c>
      <c r="D93" s="8">
        <v>-1.5206983799084428</v>
      </c>
      <c r="E93" s="17">
        <v>-1.1671929522787452</v>
      </c>
      <c r="BB93" s="7">
        <f t="shared" si="7"/>
        <v>0.22</v>
      </c>
      <c r="BC93" s="7">
        <f t="shared" si="12"/>
        <v>-0.7721932141886849</v>
      </c>
      <c r="BD93" s="7">
        <f t="shared" si="13"/>
        <v>0.29609358377509926</v>
      </c>
      <c r="BE93" s="7">
        <f t="shared" si="9"/>
        <v>-1.345879926250451</v>
      </c>
      <c r="BF93" s="7"/>
      <c r="BI93">
        <f t="shared" si="10"/>
        <v>-1.1671929522787452</v>
      </c>
      <c r="BJ93">
        <f t="shared" si="11"/>
        <v>-1.5206983799084428</v>
      </c>
    </row>
    <row r="94" spans="1:62" ht="12.75">
      <c r="A94">
        <v>-1.3899125406169333</v>
      </c>
      <c r="B94">
        <v>0.19145318219671026</v>
      </c>
      <c r="D94" s="8">
        <v>-0.7350653590180241</v>
      </c>
      <c r="E94" s="17">
        <v>-1.1680895736641264</v>
      </c>
      <c r="BB94" s="7">
        <f t="shared" si="7"/>
        <v>0.2</v>
      </c>
      <c r="BC94" s="7">
        <f t="shared" si="12"/>
        <v>-0.8416212335729143</v>
      </c>
      <c r="BD94" s="7">
        <f t="shared" si="13"/>
        <v>0.2799619204078083</v>
      </c>
      <c r="BE94" s="7">
        <f t="shared" si="9"/>
        <v>-1.3998096020390416</v>
      </c>
      <c r="BF94" s="7"/>
      <c r="BI94">
        <f t="shared" si="10"/>
        <v>-1.1680895736641264</v>
      </c>
      <c r="BJ94">
        <f t="shared" si="11"/>
        <v>-0.7350653590180241</v>
      </c>
    </row>
    <row r="95" spans="1:62" ht="12.75">
      <c r="A95">
        <v>-1.4441866369452327</v>
      </c>
      <c r="B95">
        <v>-0.8472375156998169</v>
      </c>
      <c r="D95" s="8">
        <v>-0.93069984534608</v>
      </c>
      <c r="E95" s="17">
        <v>-1.3935629104132448</v>
      </c>
      <c r="BB95" s="7">
        <f t="shared" si="7"/>
        <v>0.18</v>
      </c>
      <c r="BC95" s="7">
        <f t="shared" si="12"/>
        <v>-0.9153650878428139</v>
      </c>
      <c r="BD95" s="7">
        <f t="shared" si="13"/>
        <v>0.2624000174986141</v>
      </c>
      <c r="BE95" s="7">
        <f t="shared" si="9"/>
        <v>-1.4577778749923005</v>
      </c>
      <c r="BF95" s="7"/>
      <c r="BI95">
        <f t="shared" si="10"/>
        <v>-1.3935629104132448</v>
      </c>
      <c r="BJ95">
        <f t="shared" si="11"/>
        <v>-0.93069984534608</v>
      </c>
    </row>
    <row r="96" spans="1:62" ht="12.75">
      <c r="A96">
        <v>-1.5215709936455823</v>
      </c>
      <c r="B96">
        <v>-0.3628770173236262</v>
      </c>
      <c r="D96" s="8">
        <v>-1.4577778749923005</v>
      </c>
      <c r="E96" s="17">
        <v>-1.428529724555853</v>
      </c>
      <c r="BB96" s="7">
        <f t="shared" si="7"/>
        <v>0.16</v>
      </c>
      <c r="BC96" s="7">
        <f t="shared" si="12"/>
        <v>-0.9944578832097533</v>
      </c>
      <c r="BD96" s="7">
        <f t="shared" si="13"/>
        <v>0.24331174078535084</v>
      </c>
      <c r="BE96" s="7">
        <f t="shared" si="9"/>
        <v>-1.5206983799084428</v>
      </c>
      <c r="BF96" s="7"/>
      <c r="BI96">
        <f t="shared" si="10"/>
        <v>-1.428529724555853</v>
      </c>
      <c r="BJ96">
        <f t="shared" si="11"/>
        <v>-1.4577778749923005</v>
      </c>
    </row>
    <row r="97" spans="1:62" ht="12.75">
      <c r="A97">
        <v>-1.5385876395157538</v>
      </c>
      <c r="B97">
        <v>-2.565066097304225</v>
      </c>
      <c r="D97" s="8">
        <v>-1.3998096020390416</v>
      </c>
      <c r="E97" s="17">
        <v>-1.5178816845943788</v>
      </c>
      <c r="BB97" s="7">
        <f t="shared" si="7"/>
        <v>0.14</v>
      </c>
      <c r="BC97" s="7">
        <f t="shared" si="12"/>
        <v>-1.080319340814956</v>
      </c>
      <c r="BD97" s="7">
        <f t="shared" si="13"/>
        <v>0.2225767101055597</v>
      </c>
      <c r="BE97" s="7">
        <f t="shared" si="9"/>
        <v>-1.5898336436111407</v>
      </c>
      <c r="BF97" s="7"/>
      <c r="BI97">
        <f t="shared" si="10"/>
        <v>-1.5178816845943788</v>
      </c>
      <c r="BJ97">
        <f t="shared" si="11"/>
        <v>-1.3998096020390416</v>
      </c>
    </row>
    <row r="98" spans="1:62" ht="12.75">
      <c r="A98">
        <v>-1.722582965157926</v>
      </c>
      <c r="B98">
        <v>0.04549406185105909</v>
      </c>
      <c r="D98" s="8">
        <v>-1.9853827532109942</v>
      </c>
      <c r="E98" s="17">
        <v>-1.5222818764136177</v>
      </c>
      <c r="BB98" s="7">
        <f t="shared" si="7"/>
        <v>0.12</v>
      </c>
      <c r="BC98" s="7">
        <f t="shared" si="12"/>
        <v>-1.1749867920660901</v>
      </c>
      <c r="BD98" s="7">
        <f t="shared" si="13"/>
        <v>0.20004048378969966</v>
      </c>
      <c r="BE98" s="7">
        <f t="shared" si="9"/>
        <v>-1.6670040315808305</v>
      </c>
      <c r="BF98" s="7"/>
      <c r="BI98">
        <f t="shared" si="10"/>
        <v>-1.5222818764136177</v>
      </c>
      <c r="BJ98">
        <f t="shared" si="11"/>
        <v>-1.9853827532109942</v>
      </c>
    </row>
    <row r="99" spans="1:62" ht="12.75">
      <c r="A99">
        <v>-1.7424827092327178</v>
      </c>
      <c r="B99">
        <v>-0.7364769771811552</v>
      </c>
      <c r="D99" s="8">
        <v>-2.1543443506495277</v>
      </c>
      <c r="E99" s="17">
        <v>-1.5606783240015814</v>
      </c>
      <c r="BB99" s="7">
        <f t="shared" si="7"/>
        <v>0.1</v>
      </c>
      <c r="BC99" s="7">
        <f t="shared" si="12"/>
        <v>-1.2815515655446004</v>
      </c>
      <c r="BD99" s="7">
        <f t="shared" si="13"/>
        <v>0.17549833193248685</v>
      </c>
      <c r="BE99" s="7">
        <f t="shared" si="9"/>
        <v>-1.7549833193248683</v>
      </c>
      <c r="BF99" s="7"/>
      <c r="BI99">
        <f t="shared" si="10"/>
        <v>-1.5606783240015814</v>
      </c>
      <c r="BJ99">
        <f t="shared" si="11"/>
        <v>-2.1543443506495277</v>
      </c>
    </row>
    <row r="100" spans="1:62" ht="12.75">
      <c r="A100">
        <v>-1.7748061509337276</v>
      </c>
      <c r="B100">
        <v>0.8283313945867121</v>
      </c>
      <c r="D100" s="8">
        <v>-1.0392157696923163</v>
      </c>
      <c r="E100" s="17">
        <v>-1.6533948621480459</v>
      </c>
      <c r="BB100" s="7">
        <f t="shared" si="7"/>
        <v>0.08</v>
      </c>
      <c r="BC100" s="7">
        <f t="shared" si="12"/>
        <v>-1.4050715603096329</v>
      </c>
      <c r="BD100" s="7">
        <f t="shared" si="13"/>
        <v>0.14866622626165113</v>
      </c>
      <c r="BE100" s="7">
        <f t="shared" si="9"/>
        <v>-1.858327828270639</v>
      </c>
      <c r="BF100" s="7"/>
      <c r="BI100">
        <f t="shared" si="10"/>
        <v>-1.6533948621480459</v>
      </c>
      <c r="BJ100">
        <f t="shared" si="11"/>
        <v>-1.0392157696923163</v>
      </c>
    </row>
    <row r="101" spans="1:62" ht="12.75">
      <c r="A101">
        <v>-1.8469108908902854</v>
      </c>
      <c r="B101">
        <v>-0.9776294973562472</v>
      </c>
      <c r="D101" s="8">
        <v>-1.6670040315808305</v>
      </c>
      <c r="E101" s="17">
        <v>-1.8126799390681116</v>
      </c>
      <c r="BB101" s="7">
        <f t="shared" si="7"/>
        <v>0.06</v>
      </c>
      <c r="BC101" s="7">
        <f t="shared" si="12"/>
        <v>-1.5547735945968548</v>
      </c>
      <c r="BD101" s="7">
        <f t="shared" si="13"/>
        <v>0.11912296519265965</v>
      </c>
      <c r="BE101" s="7">
        <f t="shared" si="9"/>
        <v>-1.9853827532109942</v>
      </c>
      <c r="BF101" s="7"/>
      <c r="BI101">
        <f t="shared" si="10"/>
        <v>-1.8126799390681116</v>
      </c>
      <c r="BJ101">
        <f t="shared" si="11"/>
        <v>-1.6670040315808305</v>
      </c>
    </row>
    <row r="102" spans="1:62" ht="12.75">
      <c r="A102">
        <v>-2.183587639592588</v>
      </c>
      <c r="B102">
        <v>-0.23418124328600243</v>
      </c>
      <c r="D102" s="8">
        <v>-2.4209067940370974</v>
      </c>
      <c r="E102" s="17">
        <v>-2.1209817150774803</v>
      </c>
      <c r="BB102" s="7">
        <f t="shared" si="7"/>
        <v>0.04</v>
      </c>
      <c r="BC102" s="7">
        <f t="shared" si="12"/>
        <v>-1.7506860712521712</v>
      </c>
      <c r="BD102" s="7">
        <f t="shared" si="13"/>
        <v>0.0861737740259811</v>
      </c>
      <c r="BE102" s="7">
        <f t="shared" si="9"/>
        <v>-2.1543443506495277</v>
      </c>
      <c r="BF102" s="7"/>
      <c r="BI102">
        <f t="shared" si="10"/>
        <v>-2.1209817150774803</v>
      </c>
      <c r="BJ102">
        <f t="shared" si="11"/>
        <v>-2.4209067940370974</v>
      </c>
    </row>
    <row r="103" spans="1:62" ht="12.75">
      <c r="A103">
        <v>-2.5775807444006205</v>
      </c>
      <c r="B103">
        <v>1.447670001653023</v>
      </c>
      <c r="D103" s="8">
        <v>-1.7549833193248683</v>
      </c>
      <c r="E103" s="17">
        <v>-2.167590794194521</v>
      </c>
      <c r="BB103" s="7">
        <f t="shared" si="7"/>
        <v>0.02</v>
      </c>
      <c r="BC103" s="7">
        <f t="shared" si="12"/>
        <v>-2.053748910631824</v>
      </c>
      <c r="BD103" s="7">
        <f t="shared" si="13"/>
        <v>0.048418135880741946</v>
      </c>
      <c r="BE103" s="7">
        <f t="shared" si="9"/>
        <v>-2.4209067940370974</v>
      </c>
      <c r="BF103" s="7"/>
      <c r="BI103">
        <f t="shared" si="10"/>
        <v>-2.167590794194521</v>
      </c>
      <c r="BJ103">
        <f t="shared" si="11"/>
        <v>-1.7549833193248683</v>
      </c>
    </row>
    <row r="104" ht="12.75">
      <c r="E104" s="18"/>
    </row>
    <row r="106" ht="12.75">
      <c r="D106">
        <f>COVAR(D4:D103,E4:E103)</f>
        <v>0.8571164539579145</v>
      </c>
    </row>
    <row r="127" spans="3:57" ht="12.75">
      <c r="C127">
        <v>1</v>
      </c>
      <c r="D127">
        <v>2</v>
      </c>
      <c r="E127">
        <v>3</v>
      </c>
      <c r="F127">
        <v>4</v>
      </c>
      <c r="G127">
        <v>5</v>
      </c>
      <c r="H127">
        <v>6</v>
      </c>
      <c r="I127">
        <v>7</v>
      </c>
      <c r="J127">
        <v>8</v>
      </c>
      <c r="K127">
        <v>9</v>
      </c>
      <c r="L127">
        <v>10</v>
      </c>
      <c r="M127">
        <v>11</v>
      </c>
      <c r="N127">
        <v>12</v>
      </c>
      <c r="O127">
        <v>13</v>
      </c>
      <c r="P127">
        <v>14</v>
      </c>
      <c r="Q127">
        <v>15</v>
      </c>
      <c r="R127">
        <v>16</v>
      </c>
      <c r="S127">
        <v>17</v>
      </c>
      <c r="T127">
        <v>18</v>
      </c>
      <c r="U127">
        <v>19</v>
      </c>
      <c r="V127">
        <v>20</v>
      </c>
      <c r="W127">
        <v>21</v>
      </c>
      <c r="X127">
        <v>22</v>
      </c>
      <c r="Y127">
        <v>23</v>
      </c>
      <c r="Z127">
        <v>24</v>
      </c>
      <c r="AA127">
        <v>25</v>
      </c>
      <c r="AB127">
        <v>26</v>
      </c>
      <c r="AC127">
        <v>27</v>
      </c>
      <c r="AD127">
        <v>28</v>
      </c>
      <c r="AE127">
        <v>29</v>
      </c>
      <c r="AF127">
        <v>30</v>
      </c>
      <c r="AG127">
        <v>31</v>
      </c>
      <c r="AH127">
        <v>32</v>
      </c>
      <c r="AI127">
        <v>33</v>
      </c>
      <c r="AJ127">
        <v>34</v>
      </c>
      <c r="AK127">
        <v>35</v>
      </c>
      <c r="AL127">
        <v>36</v>
      </c>
      <c r="AM127">
        <v>37</v>
      </c>
      <c r="AN127">
        <v>38</v>
      </c>
      <c r="AO127">
        <v>39</v>
      </c>
      <c r="AP127">
        <v>40</v>
      </c>
      <c r="AQ127">
        <v>41</v>
      </c>
      <c r="AR127">
        <v>42</v>
      </c>
      <c r="AS127">
        <v>43</v>
      </c>
      <c r="AT127">
        <v>44</v>
      </c>
      <c r="AU127">
        <v>45</v>
      </c>
      <c r="AV127">
        <v>46</v>
      </c>
      <c r="AW127">
        <v>47</v>
      </c>
      <c r="AX127">
        <v>48</v>
      </c>
      <c r="AY127">
        <v>49</v>
      </c>
      <c r="AZ127">
        <v>50</v>
      </c>
      <c r="BA127">
        <v>51</v>
      </c>
      <c r="BB127">
        <v>52</v>
      </c>
      <c r="BC127">
        <v>53</v>
      </c>
      <c r="BD127">
        <v>54</v>
      </c>
      <c r="BE127">
        <v>55</v>
      </c>
    </row>
    <row r="128" spans="54:57" ht="12.75">
      <c r="BB128"/>
      <c r="BC128"/>
      <c r="BD128"/>
      <c r="BE128"/>
    </row>
  </sheetData>
  <sheetProtection selectLockedCells="1"/>
  <conditionalFormatting sqref="D4:E103">
    <cfRule type="cellIs" priority="1" dxfId="2" operator="greaterThan" stopIfTrue="1">
      <formula>2</formula>
    </cfRule>
    <cfRule type="cellIs" priority="2" dxfId="1" operator="between" stopIfTrue="1">
      <formula>1</formula>
      <formula>2</formula>
    </cfRule>
    <cfRule type="cellIs" priority="3" dxfId="0" operator="between" stopIfTrue="1">
      <formula>0</formula>
      <formula>1</formula>
    </cfRule>
  </conditionalFormatting>
  <printOptions/>
  <pageMargins left="0.75" right="0.75" top="1" bottom="1" header="0.5" footer="0.5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100"/>
  <sheetViews>
    <sheetView zoomScale="21" zoomScaleNormal="21" zoomScalePageLayoutView="0" workbookViewId="0" topLeftCell="A1">
      <selection activeCell="E8" sqref="E8"/>
    </sheetView>
  </sheetViews>
  <sheetFormatPr defaultColWidth="9.140625" defaultRowHeight="12.75"/>
  <sheetData>
    <row r="1" spans="1:2" ht="12.75">
      <c r="A1" s="8">
        <v>1.2475585225935535</v>
      </c>
      <c r="B1" s="17">
        <v>0.9397245612311637</v>
      </c>
    </row>
    <row r="2" spans="1:2" ht="12.75">
      <c r="A2" s="8">
        <v>2.1543443506495277</v>
      </c>
      <c r="B2" s="17">
        <v>0.9245553924185662</v>
      </c>
    </row>
    <row r="3" spans="1:2" ht="12.75">
      <c r="A3" s="8">
        <v>1.1175342174033343</v>
      </c>
      <c r="B3" s="17">
        <v>0.8047442524970111</v>
      </c>
    </row>
    <row r="4" spans="1:2" ht="12.75">
      <c r="A4" s="8">
        <v>1.4577778749923005</v>
      </c>
      <c r="B4" s="17">
        <v>0.7755073195167927</v>
      </c>
    </row>
    <row r="5" spans="1:2" ht="12.75">
      <c r="A5" s="8">
        <v>0.5845588704519279</v>
      </c>
      <c r="B5" s="17">
        <v>0.7387133352655154</v>
      </c>
    </row>
    <row r="6" spans="1:2" ht="12.75">
      <c r="A6" s="8">
        <v>1.7549833193248683</v>
      </c>
      <c r="B6" s="17">
        <v>0.7373952851144174</v>
      </c>
    </row>
    <row r="7" spans="1:2" ht="12.75">
      <c r="A7" s="8">
        <v>0.6739550604230234</v>
      </c>
      <c r="B7" s="17">
        <v>0.7229749963188535</v>
      </c>
    </row>
    <row r="8" spans="1:2" ht="12.75">
      <c r="A8" s="8">
        <v>0.32000002133977334</v>
      </c>
      <c r="B8" s="17">
        <v>0.7188348245519423</v>
      </c>
    </row>
    <row r="9" spans="1:2" ht="12.75">
      <c r="A9" s="8">
        <v>1.5898336436111407</v>
      </c>
      <c r="B9" s="17">
        <v>0.6855554519984665</v>
      </c>
    </row>
    <row r="10" spans="1:2" ht="12.75">
      <c r="A10" s="8">
        <v>-0.08976434794373053</v>
      </c>
      <c r="B10" s="17">
        <v>0.5941555661545108</v>
      </c>
    </row>
    <row r="11" spans="1:2" ht="12.75">
      <c r="A11" s="8">
        <v>0.8964131806788393</v>
      </c>
      <c r="B11" s="17">
        <v>0.5910960123462541</v>
      </c>
    </row>
    <row r="12" spans="1:2" ht="12.75">
      <c r="A12" s="8">
        <v>-0.3796071586860247</v>
      </c>
      <c r="B12" s="17">
        <v>0.5757529728766108</v>
      </c>
    </row>
    <row r="13" spans="1:2" ht="12.75">
      <c r="A13" s="8">
        <v>0.04940626110279825</v>
      </c>
      <c r="B13" s="17">
        <v>0.5642969279406645</v>
      </c>
    </row>
    <row r="14" spans="1:2" ht="12.75">
      <c r="A14" s="8">
        <v>1.3998096020390416</v>
      </c>
      <c r="B14" s="17">
        <v>0.5331583051890748</v>
      </c>
    </row>
    <row r="15" spans="1:2" ht="12.75">
      <c r="A15" s="8">
        <v>-1.2091003224856666E-08</v>
      </c>
      <c r="B15" s="17">
        <v>0.5278797710547329</v>
      </c>
    </row>
    <row r="16" spans="1:2" ht="12.75">
      <c r="A16" s="8">
        <v>0.19499814659165204</v>
      </c>
      <c r="B16" s="17">
        <v>0.5210557840787722</v>
      </c>
    </row>
    <row r="17" spans="1:2" ht="12.75">
      <c r="A17" s="8">
        <v>-1.2953049723348569</v>
      </c>
      <c r="B17" s="17">
        <v>0.47625915528601265</v>
      </c>
    </row>
    <row r="18" spans="1:2" ht="12.75">
      <c r="A18" s="8">
        <v>0.5551671686481533</v>
      </c>
      <c r="B18" s="17">
        <v>0.46531033314405423</v>
      </c>
    </row>
    <row r="19" spans="1:2" ht="12.75">
      <c r="A19" s="8">
        <v>-0.5551671686481533</v>
      </c>
      <c r="B19" s="17">
        <v>0.463256820683324</v>
      </c>
    </row>
    <row r="20" spans="1:2" ht="12.75">
      <c r="A20" s="8">
        <v>1.6670040315808305</v>
      </c>
      <c r="B20" s="17">
        <v>0.4123037283100761</v>
      </c>
    </row>
    <row r="21" spans="1:2" ht="12.75">
      <c r="A21" s="8">
        <v>0.7978845608028654</v>
      </c>
      <c r="B21" s="17">
        <v>0.4105853677841105</v>
      </c>
    </row>
    <row r="22" spans="1:2" ht="12.75">
      <c r="A22" s="8">
        <v>2.4209067940370974</v>
      </c>
      <c r="B22" s="17">
        <v>0.3991800147316528</v>
      </c>
    </row>
    <row r="23" spans="1:2" ht="12.75">
      <c r="A23" s="8">
        <v>1.858327828270639</v>
      </c>
      <c r="B23" s="17">
        <v>0.3766348918321707</v>
      </c>
    </row>
    <row r="24" spans="1:2" ht="12.75">
      <c r="A24" s="8">
        <v>0.93069984534608</v>
      </c>
      <c r="B24" s="17">
        <v>0.3582884891547911</v>
      </c>
    </row>
    <row r="25" spans="1:2" ht="12.75">
      <c r="A25" s="8">
        <v>0.28965683426827493</v>
      </c>
      <c r="B25" s="17">
        <v>0.3510518252357634</v>
      </c>
    </row>
    <row r="26" spans="1:2" ht="12.75">
      <c r="A26" s="8">
        <v>0.2588101280297206</v>
      </c>
      <c r="B26" s="17">
        <v>0.2975485846011504</v>
      </c>
    </row>
    <row r="27" spans="1:2" ht="12.75">
      <c r="A27" s="8">
        <v>1.0392157696923163</v>
      </c>
      <c r="B27" s="17">
        <v>0.29255997139147516</v>
      </c>
    </row>
    <row r="28" spans="1:2" ht="12.75">
      <c r="A28" s="8">
        <v>0.3796071586860247</v>
      </c>
      <c r="B28" s="17">
        <v>0.2919960190090328</v>
      </c>
    </row>
    <row r="29" spans="1:2" ht="12.75">
      <c r="A29" s="8">
        <v>1.1589753806669127</v>
      </c>
      <c r="B29" s="17">
        <v>0.2846605949795365</v>
      </c>
    </row>
    <row r="30" spans="1:2" ht="12.75">
      <c r="A30" s="8">
        <v>-1.1589753806669127</v>
      </c>
      <c r="B30" s="17">
        <v>0.2686873886420354</v>
      </c>
    </row>
    <row r="31" spans="1:2" ht="12.75">
      <c r="A31" s="8">
        <v>0.7350653590180241</v>
      </c>
      <c r="B31" s="17">
        <v>0.2534763398187267</v>
      </c>
    </row>
    <row r="32" spans="1:2" ht="12.75">
      <c r="A32" s="8">
        <v>0.5258984552486279</v>
      </c>
      <c r="B32" s="17">
        <v>0.25133147163801667</v>
      </c>
    </row>
    <row r="33" spans="1:2" ht="12.75">
      <c r="A33" s="8">
        <v>1.0776774450228859</v>
      </c>
      <c r="B33" s="17">
        <v>0.2505336491570228</v>
      </c>
    </row>
    <row r="34" spans="1:2" ht="12.75">
      <c r="A34" s="8">
        <v>-0.8629028127602891</v>
      </c>
      <c r="B34" s="17">
        <v>0.24619565466014376</v>
      </c>
    </row>
    <row r="35" spans="1:2" ht="12.75">
      <c r="A35" s="8">
        <v>0.08976434794373053</v>
      </c>
      <c r="B35" s="17">
        <v>0.2383632302229672</v>
      </c>
    </row>
    <row r="36" spans="1:2" ht="12.75">
      <c r="A36" s="8">
        <v>-1.5898336436111407</v>
      </c>
      <c r="B36" s="17">
        <v>0.23649589837866053</v>
      </c>
    </row>
    <row r="37" spans="1:2" ht="12.75">
      <c r="A37" s="8">
        <v>1.5206983799084428</v>
      </c>
      <c r="B37" s="17">
        <v>0.22630419982128772</v>
      </c>
    </row>
    <row r="38" spans="1:2" ht="12.75">
      <c r="A38" s="8">
        <v>-0.12672655871559566</v>
      </c>
      <c r="B38" s="17">
        <v>0.21862267266172564</v>
      </c>
    </row>
    <row r="39" spans="1:2" ht="12.75">
      <c r="A39" s="8">
        <v>0.46753242352169616</v>
      </c>
      <c r="B39" s="17">
        <v>0.21336204824992522</v>
      </c>
    </row>
    <row r="40" spans="1:2" ht="12.75">
      <c r="A40" s="8">
        <v>0.7043246419619452</v>
      </c>
      <c r="B40" s="17">
        <v>0.19272302462310523</v>
      </c>
    </row>
    <row r="41" spans="1:2" ht="12.75">
      <c r="A41" s="8">
        <v>-0.19499814659165204</v>
      </c>
      <c r="B41" s="17">
        <v>0.18471390158254175</v>
      </c>
    </row>
    <row r="42" spans="1:2" ht="12.75">
      <c r="A42" s="8">
        <v>0.1615937241974469</v>
      </c>
      <c r="B42" s="17">
        <v>0.18454674088765824</v>
      </c>
    </row>
    <row r="43" spans="1:2" ht="12.75">
      <c r="A43" s="8">
        <v>1.0019882109836886</v>
      </c>
      <c r="B43" s="17">
        <v>0.15403623237818898</v>
      </c>
    </row>
    <row r="44" spans="1:2" ht="12.75">
      <c r="A44" s="8">
        <v>0.9658563337421512</v>
      </c>
      <c r="B44" s="17">
        <v>0.14851726848210636</v>
      </c>
    </row>
    <row r="45" spans="1:2" ht="12.75">
      <c r="A45" s="8">
        <v>1.2022262319129327</v>
      </c>
      <c r="B45" s="17">
        <v>0.1449938372978861</v>
      </c>
    </row>
    <row r="46" spans="1:2" ht="12.75">
      <c r="A46" s="8">
        <v>-1.2022262319129327</v>
      </c>
      <c r="B46" s="17">
        <v>0.14250991582386974</v>
      </c>
    </row>
    <row r="47" spans="1:2" ht="12.75">
      <c r="A47" s="8">
        <v>-0.28965683426827493</v>
      </c>
      <c r="B47" s="17">
        <v>0.1188869417801941</v>
      </c>
    </row>
    <row r="48" spans="1:2" ht="12.75">
      <c r="A48" s="8">
        <v>-0.7978845608028654</v>
      </c>
      <c r="B48" s="17">
        <v>0.11456594509065222</v>
      </c>
    </row>
    <row r="49" spans="1:2" ht="12.75">
      <c r="A49" s="8">
        <v>0.40904367547416537</v>
      </c>
      <c r="B49" s="17">
        <v>0.10929813984545507</v>
      </c>
    </row>
    <row r="50" spans="1:2" ht="12.75">
      <c r="A50" s="8">
        <v>-0.6439042224947676</v>
      </c>
      <c r="B50" s="17">
        <v>0.0782527669977267</v>
      </c>
    </row>
    <row r="51" spans="1:2" ht="12.75">
      <c r="A51" s="8">
        <v>-0.8964131806788393</v>
      </c>
      <c r="B51" s="17">
        <v>0.06715898483171355</v>
      </c>
    </row>
    <row r="52" spans="1:2" ht="12.75">
      <c r="A52" s="8">
        <v>-0.5845588704519279</v>
      </c>
      <c r="B52" s="17">
        <v>0.061680677563547746</v>
      </c>
    </row>
    <row r="53" spans="1:2" ht="12.75">
      <c r="A53" s="8">
        <v>-0.32000002133977334</v>
      </c>
      <c r="B53" s="17">
        <v>0.04324660714673941</v>
      </c>
    </row>
    <row r="54" spans="1:2" ht="12.75">
      <c r="A54" s="8">
        <v>-1.6670040315808305</v>
      </c>
      <c r="B54" s="17">
        <v>0.03128892947334353</v>
      </c>
    </row>
    <row r="55" spans="1:2" ht="12.75">
      <c r="A55" s="8">
        <v>-0.46753242352169616</v>
      </c>
      <c r="B55" s="17">
        <v>0.02445582594309207</v>
      </c>
    </row>
    <row r="56" spans="1:2" ht="12.75">
      <c r="A56" s="8">
        <v>-0.6739550604230234</v>
      </c>
      <c r="B56" s="17">
        <v>0.023607859729607158</v>
      </c>
    </row>
    <row r="57" spans="1:2" ht="12.75">
      <c r="A57" s="8">
        <v>-1.1175342174033343</v>
      </c>
      <c r="B57" s="17">
        <v>-0.04060169691796079</v>
      </c>
    </row>
    <row r="58" spans="1:2" ht="12.75">
      <c r="A58" s="8">
        <v>0.4383313728031406</v>
      </c>
      <c r="B58" s="17">
        <v>-0.048522623759138364</v>
      </c>
    </row>
    <row r="59" spans="1:2" ht="12.75">
      <c r="A59" s="8">
        <v>-0.7662324032451596</v>
      </c>
      <c r="B59" s="17">
        <v>-0.04939289941621859</v>
      </c>
    </row>
    <row r="60" spans="1:2" ht="12.75">
      <c r="A60" s="8">
        <v>-0.4383313728031406</v>
      </c>
      <c r="B60" s="17">
        <v>-0.08622213310996872</v>
      </c>
    </row>
    <row r="61" spans="1:2" ht="12.75">
      <c r="A61" s="8">
        <v>-1.858327828270639</v>
      </c>
      <c r="B61" s="17">
        <v>-0.10975896997483103</v>
      </c>
    </row>
    <row r="62" spans="1:2" ht="12.75">
      <c r="A62" s="8">
        <v>-1.0392157696923163</v>
      </c>
      <c r="B62" s="17">
        <v>-0.11302460462444015</v>
      </c>
    </row>
    <row r="63" spans="1:2" ht="12.75">
      <c r="A63" s="8">
        <v>-0.3499524005097604</v>
      </c>
      <c r="B63" s="17">
        <v>-0.11740544096545771</v>
      </c>
    </row>
    <row r="64" spans="1:2" ht="12.75">
      <c r="A64" s="8">
        <v>-0.22731873157920426</v>
      </c>
      <c r="B64" s="17">
        <v>-0.13090869924686077</v>
      </c>
    </row>
    <row r="65" spans="1:2" ht="12.75">
      <c r="A65" s="8">
        <v>0.6141218067319383</v>
      </c>
      <c r="B65" s="17">
        <v>-0.15751919112362595</v>
      </c>
    </row>
    <row r="66" spans="1:2" ht="12.75">
      <c r="A66" s="8">
        <v>0.4967037345715341</v>
      </c>
      <c r="B66" s="17">
        <v>-0.16051024668895084</v>
      </c>
    </row>
    <row r="67" spans="1:2" ht="12.75">
      <c r="A67" s="8">
        <v>0.3499524005097604</v>
      </c>
      <c r="B67" s="17">
        <v>-0.1766251024098374</v>
      </c>
    </row>
    <row r="68" spans="1:2" ht="12.75">
      <c r="A68" s="8">
        <v>-0.6141218067319383</v>
      </c>
      <c r="B68" s="17">
        <v>-0.18756985772269197</v>
      </c>
    </row>
    <row r="69" spans="1:2" ht="12.75">
      <c r="A69" s="8">
        <v>-0.40904367547416537</v>
      </c>
      <c r="B69" s="17">
        <v>-0.1936083410372574</v>
      </c>
    </row>
    <row r="70" spans="1:2" ht="12.75">
      <c r="A70" s="8">
        <v>-0.7043246419619452</v>
      </c>
      <c r="B70" s="17">
        <v>-0.1980605786708106</v>
      </c>
    </row>
    <row r="71" spans="1:2" ht="12.75">
      <c r="A71" s="8">
        <v>-0.1615937241974469</v>
      </c>
      <c r="B71" s="17">
        <v>-0.20097371137432657</v>
      </c>
    </row>
    <row r="72" spans="1:2" ht="12.75">
      <c r="A72" s="8">
        <v>-1.345879926250451</v>
      </c>
      <c r="B72" s="17">
        <v>-0.20492844937659838</v>
      </c>
    </row>
    <row r="73" spans="1:2" ht="12.75">
      <c r="A73" s="8">
        <v>-1.0019882109836886</v>
      </c>
      <c r="B73" s="17">
        <v>-0.20606158302391378</v>
      </c>
    </row>
    <row r="74" spans="1:2" ht="12.75">
      <c r="A74" s="8">
        <v>-0.2588101280297206</v>
      </c>
      <c r="B74" s="17">
        <v>-0.20816765721029623</v>
      </c>
    </row>
    <row r="75" spans="1:2" ht="12.75">
      <c r="A75" s="8">
        <v>-1.7549833193248683</v>
      </c>
      <c r="B75" s="17">
        <v>-0.21522766336826954</v>
      </c>
    </row>
    <row r="76" spans="1:2" ht="12.75">
      <c r="A76" s="8">
        <v>0.6439042224947676</v>
      </c>
      <c r="B76" s="17">
        <v>-0.2523646768087087</v>
      </c>
    </row>
    <row r="77" spans="1:2" ht="12.75">
      <c r="A77" s="8">
        <v>-0.7350653590180241</v>
      </c>
      <c r="B77" s="17">
        <v>-0.288113459851034</v>
      </c>
    </row>
    <row r="78" spans="1:2" ht="12.75">
      <c r="A78" s="8">
        <v>-0.9658563337421512</v>
      </c>
      <c r="B78" s="17">
        <v>-0.30313403383842374</v>
      </c>
    </row>
    <row r="79" spans="1:2" ht="12.75">
      <c r="A79" s="8">
        <v>-0.04940626110279825</v>
      </c>
      <c r="B79" s="17">
        <v>-0.3233139821209052</v>
      </c>
    </row>
    <row r="80" spans="1:2" ht="12.75">
      <c r="A80" s="8">
        <v>1.9853827532109942</v>
      </c>
      <c r="B80" s="17">
        <v>-0.3239017079835146</v>
      </c>
    </row>
    <row r="81" spans="1:2" ht="12.75">
      <c r="A81" s="8">
        <v>1.1325034878400544E-07</v>
      </c>
      <c r="B81" s="17">
        <v>-0.3259150023223125</v>
      </c>
    </row>
    <row r="82" spans="1:2" ht="12.75">
      <c r="A82" s="8">
        <v>0.22731873157920426</v>
      </c>
      <c r="B82" s="17">
        <v>-0.33083871792501346</v>
      </c>
    </row>
    <row r="83" spans="1:2" ht="12.75">
      <c r="A83" s="8">
        <v>-2.4209067940370974</v>
      </c>
      <c r="B83" s="17">
        <v>-0.36834109509437507</v>
      </c>
    </row>
    <row r="84" spans="1:2" ht="12.75">
      <c r="A84" s="8">
        <v>0.8629028127602891</v>
      </c>
      <c r="B84" s="17">
        <v>-0.40950543097981956</v>
      </c>
    </row>
    <row r="85" spans="1:2" ht="12.75">
      <c r="A85" s="8">
        <v>-1.0776774450228859</v>
      </c>
      <c r="B85" s="17">
        <v>-0.42028676791609476</v>
      </c>
    </row>
    <row r="86" spans="1:2" ht="12.75">
      <c r="A86" s="8">
        <v>-0.8300851035155896</v>
      </c>
      <c r="B86" s="17">
        <v>-0.4221553065320084</v>
      </c>
    </row>
    <row r="87" spans="1:2" ht="12.75">
      <c r="A87" s="8">
        <v>-0.93069984534608</v>
      </c>
      <c r="B87" s="17">
        <v>-0.4257001770241701</v>
      </c>
    </row>
    <row r="88" spans="1:2" ht="12.75">
      <c r="A88" s="8">
        <v>1.2953049723348569</v>
      </c>
      <c r="B88" s="17">
        <v>-0.4397527900187729</v>
      </c>
    </row>
    <row r="89" spans="1:2" ht="12.75">
      <c r="A89" s="8">
        <v>0.12672655871559566</v>
      </c>
      <c r="B89" s="17">
        <v>-0.5064596978168727</v>
      </c>
    </row>
    <row r="90" spans="1:2" ht="12.75">
      <c r="A90" s="8">
        <v>-1.9853827532109942</v>
      </c>
      <c r="B90" s="17">
        <v>-0.5539626455794142</v>
      </c>
    </row>
    <row r="91" spans="1:2" ht="12.75">
      <c r="A91" s="8">
        <v>0.8300851035155896</v>
      </c>
      <c r="B91" s="17">
        <v>-0.5570640392323766</v>
      </c>
    </row>
    <row r="92" spans="1:2" ht="12.75">
      <c r="A92" s="8">
        <v>-0.4967037345715341</v>
      </c>
      <c r="B92" s="17">
        <v>-0.5611626681891484</v>
      </c>
    </row>
    <row r="93" spans="1:2" ht="12.75">
      <c r="A93" s="8">
        <v>0.7662324032451596</v>
      </c>
      <c r="B93" s="17">
        <v>-0.5702129882671173</v>
      </c>
    </row>
    <row r="94" spans="1:2" ht="12.75">
      <c r="A94" s="8">
        <v>1.345879926250451</v>
      </c>
      <c r="B94" s="17">
        <v>-0.6109321645258876</v>
      </c>
    </row>
    <row r="95" spans="1:2" ht="12.75">
      <c r="A95" s="8">
        <v>-1.2475585225935535</v>
      </c>
      <c r="B95" s="17">
        <v>-0.6437947466277945</v>
      </c>
    </row>
    <row r="96" spans="1:2" ht="12.75">
      <c r="A96" s="8">
        <v>-1.4577778749923005</v>
      </c>
      <c r="B96" s="17">
        <v>-0.761685256962376</v>
      </c>
    </row>
    <row r="97" spans="1:2" ht="12.75">
      <c r="A97" s="8">
        <v>-1.3998096020390416</v>
      </c>
      <c r="B97" s="17">
        <v>-0.8305503068268936</v>
      </c>
    </row>
    <row r="98" spans="1:2" ht="12.75">
      <c r="A98" s="8">
        <v>-2.1543443506495277</v>
      </c>
      <c r="B98" s="17">
        <v>-0.8634259940369734</v>
      </c>
    </row>
    <row r="99" spans="1:2" ht="12.75">
      <c r="A99" s="8">
        <v>-1.5206983799084428</v>
      </c>
      <c r="B99" s="17">
        <v>-1.0424881678331381</v>
      </c>
    </row>
    <row r="100" spans="1:2" ht="12.75">
      <c r="A100" s="8">
        <v>-0.5258984552486279</v>
      </c>
      <c r="B100" s="17">
        <v>-1.217218428971991</v>
      </c>
    </row>
  </sheetData>
  <sheetProtection/>
  <conditionalFormatting sqref="A1:B100">
    <cfRule type="cellIs" priority="1" dxfId="2" operator="greaterThan" stopIfTrue="1">
      <formula>2</formula>
    </cfRule>
    <cfRule type="cellIs" priority="2" dxfId="1" operator="between" stopIfTrue="1">
      <formula>1</formula>
      <formula>2</formula>
    </cfRule>
    <cfRule type="cellIs" priority="3" dxfId="0" operator="between" stopIfTrue="1">
      <formula>0</formula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:F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werf</dc:creator>
  <cp:keywords/>
  <dc:description/>
  <cp:lastModifiedBy>Julius</cp:lastModifiedBy>
  <dcterms:created xsi:type="dcterms:W3CDTF">2005-10-08T04:42:34Z</dcterms:created>
  <dcterms:modified xsi:type="dcterms:W3CDTF">2010-07-21T11:17:17Z</dcterms:modified>
  <cp:category/>
  <cp:version/>
  <cp:contentType/>
  <cp:contentStatus/>
</cp:coreProperties>
</file>